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13_ncr:1_{F2AEEC07-F1DC-4A95-9F5D-13A10338A0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E116" i="1"/>
  <c r="E121" i="1"/>
  <c r="F120" i="1"/>
  <c r="F118" i="1"/>
  <c r="F121" i="1"/>
  <c r="G121" i="1"/>
  <c r="G114" i="1"/>
  <c r="I121" i="1"/>
  <c r="I116" i="1"/>
  <c r="I117" i="1" s="1"/>
  <c r="I120" i="1"/>
  <c r="I114" i="1"/>
  <c r="H118" i="1" l="1"/>
  <c r="H119" i="1" s="1"/>
  <c r="H120" i="1"/>
  <c r="D121" i="1"/>
  <c r="H114" i="1"/>
  <c r="J119" i="1"/>
  <c r="G116" i="1"/>
  <c r="G117" i="1" s="1"/>
  <c r="B118" i="1"/>
  <c r="J116" i="1"/>
  <c r="C117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E119" i="1" s="1"/>
  <c r="I119" i="1"/>
  <c r="F119" i="1"/>
  <c r="B119" i="1" l="1"/>
  <c r="D119" i="1"/>
</calcChain>
</file>

<file path=xl/sharedStrings.xml><?xml version="1.0" encoding="utf-8"?>
<sst xmlns="http://schemas.openxmlformats.org/spreadsheetml/2006/main" count="147" uniqueCount="119">
  <si>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</si>
  <si>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</si>
  <si>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</si>
  <si>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</si>
  <si>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</si>
  <si>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</si>
  <si>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</si>
  <si>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</si>
  <si>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</si>
  <si>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</si>
  <si>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</si>
  <si>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</si>
  <si>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</si>
  <si>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</si>
  <si>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</si>
  <si>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</si>
  <si>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</si>
  <si>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</si>
  <si>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</si>
  <si>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</si>
  <si>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</si>
  <si>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</si>
  <si>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</si>
  <si>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</si>
  <si>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</si>
  <si>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</si>
  <si>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</si>
  <si>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</si>
  <si>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</si>
  <si>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</si>
  <si>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</si>
  <si>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</si>
  <si>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</si>
  <si>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</si>
  <si>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</si>
  <si>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</si>
  <si>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</si>
  <si>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</si>
  <si>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</si>
  <si>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</si>
  <si>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</si>
  <si>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</si>
  <si>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</si>
  <si>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</si>
  <si>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</si>
  <si>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</si>
  <si>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</si>
  <si>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</si>
  <si>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</si>
  <si>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</si>
  <si>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</si>
  <si>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</si>
  <si>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</si>
  <si>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</si>
  <si>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</si>
  <si>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</si>
  <si>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</si>
  <si>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</si>
  <si>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</si>
  <si>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</si>
  <si>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</si>
  <si>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</si>
  <si>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</si>
  <si>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</si>
  <si>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</si>
  <si>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</si>
  <si>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</si>
  <si>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</si>
  <si>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</si>
  <si>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</si>
  <si>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</si>
  <si>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</si>
  <si>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</si>
  <si>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</si>
  <si>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</si>
  <si>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</si>
  <si>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</si>
  <si>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</si>
  <si>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</si>
  <si>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</si>
  <si>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</si>
  <si>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</si>
  <si>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</si>
  <si>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</si>
  <si>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</si>
  <si>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</si>
  <si>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</si>
  <si>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</si>
  <si>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</si>
  <si>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</si>
  <si>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</si>
  <si>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</si>
  <si>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</si>
  <si>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</si>
  <si>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</si>
  <si>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</si>
  <si>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</si>
  <si>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</si>
  <si>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</si>
  <si>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</si>
  <si>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</si>
  <si>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</si>
  <si>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Martin Løkås Westgård som faglig veileder.</t>
  </si>
  <si>
    <t>Fritt T3</t>
  </si>
  <si>
    <t>FT3 i serum</t>
  </si>
  <si>
    <t>Siemens FT3, kjemiluminiescens</t>
  </si>
  <si>
    <t>Siemens FT3, REF 3154228</t>
  </si>
  <si>
    <t>S-FT3 i romtemperatur, Advia Centaur XPT (pmol/L)</t>
  </si>
  <si>
    <t xml:space="preserve">Bacheloroppgave ved NTNU, mai 2017. Analyse av FT3 på Advia Centaur ble utført av bioingeniørstudentene Marit Sørum og Andrea Sørvig med bioingeniør </t>
  </si>
  <si>
    <t>FT3 i serum (pmol/L) er holdbar inntil 7 døgn ved oppbevaring i romtemperatur.</t>
  </si>
  <si>
    <t>24 timer</t>
  </si>
  <si>
    <t>48 timer</t>
  </si>
  <si>
    <t xml:space="preserve">72 timer </t>
  </si>
  <si>
    <t>96 timer</t>
  </si>
  <si>
    <t>120 timer</t>
  </si>
  <si>
    <t>144 timer</t>
  </si>
  <si>
    <t>168 timer</t>
  </si>
  <si>
    <t>Betingelse 6</t>
  </si>
  <si>
    <t>Betingelse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</si>
</sst>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  <xf numFmtId="0" fontId="19" fillId="6" borderId="52" xfId="0" applyFont="1" applyFill="1" applyBorder="1"/>
    <xf numFmtId="0" fontId="19" fillId="5" borderId="25" xfId="0" applyFont="1" applyFill="1" applyBorder="1"/>
    <xf numFmtId="0" fontId="19" fillId="5" borderId="53" xfId="0" applyFont="1" applyFill="1" applyBorder="1"/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4.8600000000000003</c:v>
                </c:pt>
                <c:pt idx="1">
                  <c:v>4.8099999999999996</c:v>
                </c:pt>
                <c:pt idx="2">
                  <c:v>4.76</c:v>
                </c:pt>
                <c:pt idx="3">
                  <c:v>4.78</c:v>
                </c:pt>
                <c:pt idx="4">
                  <c:v>4.72</c:v>
                </c:pt>
                <c:pt idx="5">
                  <c:v>4.68</c:v>
                </c:pt>
                <c:pt idx="6">
                  <c:v>4.72</c:v>
                </c:pt>
                <c:pt idx="7">
                  <c:v>4.63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5.19</c:v>
                </c:pt>
                <c:pt idx="1">
                  <c:v>5.2</c:v>
                </c:pt>
                <c:pt idx="2">
                  <c:v>5.01</c:v>
                </c:pt>
                <c:pt idx="3">
                  <c:v>5.0999999999999996</c:v>
                </c:pt>
                <c:pt idx="4">
                  <c:v>4.9800000000000004</c:v>
                </c:pt>
                <c:pt idx="5">
                  <c:v>5.09</c:v>
                </c:pt>
                <c:pt idx="6">
                  <c:v>4.95</c:v>
                </c:pt>
                <c:pt idx="7">
                  <c:v>5.12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4.32</c:v>
                </c:pt>
                <c:pt idx="1">
                  <c:v>4.5199999999999996</c:v>
                </c:pt>
                <c:pt idx="2">
                  <c:v>4.4400000000000004</c:v>
                </c:pt>
                <c:pt idx="3">
                  <c:v>4.34</c:v>
                </c:pt>
                <c:pt idx="4">
                  <c:v>4.37</c:v>
                </c:pt>
                <c:pt idx="5">
                  <c:v>4.3899999999999997</c:v>
                </c:pt>
                <c:pt idx="6">
                  <c:v>4.38</c:v>
                </c:pt>
                <c:pt idx="7">
                  <c:v>4.3499999999999996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4.83</c:v>
                </c:pt>
                <c:pt idx="1">
                  <c:v>4.6900000000000004</c:v>
                </c:pt>
                <c:pt idx="2">
                  <c:v>4.71</c:v>
                </c:pt>
                <c:pt idx="3">
                  <c:v>4.5199999999999996</c:v>
                </c:pt>
                <c:pt idx="4">
                  <c:v>4.58</c:v>
                </c:pt>
                <c:pt idx="5">
                  <c:v>4.53</c:v>
                </c:pt>
                <c:pt idx="6">
                  <c:v>4.5599999999999996</c:v>
                </c:pt>
                <c:pt idx="7">
                  <c:v>4.53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4.9000000000000004</c:v>
                </c:pt>
                <c:pt idx="1">
                  <c:v>4.8</c:v>
                </c:pt>
                <c:pt idx="2">
                  <c:v>4.88</c:v>
                </c:pt>
                <c:pt idx="3">
                  <c:v>4.72</c:v>
                </c:pt>
                <c:pt idx="4">
                  <c:v>4.6100000000000003</c:v>
                </c:pt>
                <c:pt idx="5">
                  <c:v>4.75</c:v>
                </c:pt>
                <c:pt idx="6">
                  <c:v>4.8099999999999996</c:v>
                </c:pt>
                <c:pt idx="7">
                  <c:v>4.72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6.21</c:v>
                </c:pt>
                <c:pt idx="1">
                  <c:v>6.07</c:v>
                </c:pt>
                <c:pt idx="2">
                  <c:v>5.9</c:v>
                </c:pt>
                <c:pt idx="3">
                  <c:v>6.03</c:v>
                </c:pt>
                <c:pt idx="4">
                  <c:v>5.93</c:v>
                </c:pt>
                <c:pt idx="5">
                  <c:v>5.86</c:v>
                </c:pt>
                <c:pt idx="6">
                  <c:v>5.85</c:v>
                </c:pt>
                <c:pt idx="7">
                  <c:v>5.91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4.29</c:v>
                </c:pt>
                <c:pt idx="1">
                  <c:v>4.24</c:v>
                </c:pt>
                <c:pt idx="2">
                  <c:v>4.04</c:v>
                </c:pt>
                <c:pt idx="3">
                  <c:v>4.0599999999999996</c:v>
                </c:pt>
                <c:pt idx="4">
                  <c:v>3.96</c:v>
                </c:pt>
                <c:pt idx="5">
                  <c:v>4.0999999999999996</c:v>
                </c:pt>
                <c:pt idx="6">
                  <c:v>3.99</c:v>
                </c:pt>
                <c:pt idx="7">
                  <c:v>3.98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5.53</c:v>
                </c:pt>
                <c:pt idx="1">
                  <c:v>5.45</c:v>
                </c:pt>
                <c:pt idx="2">
                  <c:v>5.34</c:v>
                </c:pt>
                <c:pt idx="3">
                  <c:v>5.46</c:v>
                </c:pt>
                <c:pt idx="4">
                  <c:v>5.3</c:v>
                </c:pt>
                <c:pt idx="5">
                  <c:v>5.23</c:v>
                </c:pt>
                <c:pt idx="6">
                  <c:v>5.37</c:v>
                </c:pt>
                <c:pt idx="7">
                  <c:v>5.31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4.8499999999999996</c:v>
                </c:pt>
                <c:pt idx="1">
                  <c:v>4.7</c:v>
                </c:pt>
                <c:pt idx="2">
                  <c:v>4.67</c:v>
                </c:pt>
                <c:pt idx="3">
                  <c:v>4.4800000000000004</c:v>
                </c:pt>
                <c:pt idx="4">
                  <c:v>4.51</c:v>
                </c:pt>
                <c:pt idx="5">
                  <c:v>4.5199999999999996</c:v>
                </c:pt>
                <c:pt idx="6">
                  <c:v>4.46</c:v>
                </c:pt>
                <c:pt idx="7">
                  <c:v>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4.6399999999999997</c:v>
                </c:pt>
                <c:pt idx="1">
                  <c:v>4.53</c:v>
                </c:pt>
                <c:pt idx="2">
                  <c:v>4.49</c:v>
                </c:pt>
                <c:pt idx="3">
                  <c:v>4.57</c:v>
                </c:pt>
                <c:pt idx="4">
                  <c:v>4.5</c:v>
                </c:pt>
                <c:pt idx="5">
                  <c:v>4.57</c:v>
                </c:pt>
                <c:pt idx="6">
                  <c:v>4.59</c:v>
                </c:pt>
                <c:pt idx="7">
                  <c:v>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5.39</c:v>
                </c:pt>
                <c:pt idx="1">
                  <c:v>5.46</c:v>
                </c:pt>
                <c:pt idx="2">
                  <c:v>5.41</c:v>
                </c:pt>
                <c:pt idx="3">
                  <c:v>5.38</c:v>
                </c:pt>
                <c:pt idx="4">
                  <c:v>5.38</c:v>
                </c:pt>
                <c:pt idx="5">
                  <c:v>5.37</c:v>
                </c:pt>
                <c:pt idx="6">
                  <c:v>5.36</c:v>
                </c:pt>
                <c:pt idx="7">
                  <c:v>5.41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4.87</c:v>
                </c:pt>
                <c:pt idx="1">
                  <c:v>4.8099999999999996</c:v>
                </c:pt>
                <c:pt idx="2">
                  <c:v>4.93</c:v>
                </c:pt>
                <c:pt idx="3">
                  <c:v>4.66</c:v>
                </c:pt>
                <c:pt idx="4">
                  <c:v>4.6500000000000004</c:v>
                </c:pt>
                <c:pt idx="5">
                  <c:v>4.74</c:v>
                </c:pt>
                <c:pt idx="6">
                  <c:v>4.84</c:v>
                </c:pt>
                <c:pt idx="7">
                  <c:v>4.6500000000000004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6.84</c:v>
                </c:pt>
                <c:pt idx="1">
                  <c:v>6.88</c:v>
                </c:pt>
                <c:pt idx="2">
                  <c:v>6.99</c:v>
                </c:pt>
                <c:pt idx="3">
                  <c:v>6.79</c:v>
                </c:pt>
                <c:pt idx="4">
                  <c:v>6.87</c:v>
                </c:pt>
                <c:pt idx="5">
                  <c:v>6.83</c:v>
                </c:pt>
                <c:pt idx="6">
                  <c:v>6.76</c:v>
                </c:pt>
                <c:pt idx="7">
                  <c:v>6.76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5.38</c:v>
                </c:pt>
                <c:pt idx="1">
                  <c:v>5.3</c:v>
                </c:pt>
                <c:pt idx="2">
                  <c:v>5.21</c:v>
                </c:pt>
                <c:pt idx="3">
                  <c:v>5.23</c:v>
                </c:pt>
                <c:pt idx="4">
                  <c:v>5.35</c:v>
                </c:pt>
                <c:pt idx="5">
                  <c:v>5.07</c:v>
                </c:pt>
                <c:pt idx="6">
                  <c:v>5.24</c:v>
                </c:pt>
                <c:pt idx="7">
                  <c:v>5.29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4.47</c:v>
                </c:pt>
                <c:pt idx="1">
                  <c:v>4.3</c:v>
                </c:pt>
                <c:pt idx="2">
                  <c:v>4.34</c:v>
                </c:pt>
                <c:pt idx="3">
                  <c:v>4.4800000000000004</c:v>
                </c:pt>
                <c:pt idx="4">
                  <c:v>4.37</c:v>
                </c:pt>
                <c:pt idx="5">
                  <c:v>4.3499999999999996</c:v>
                </c:pt>
                <c:pt idx="6">
                  <c:v>4.3899999999999997</c:v>
                </c:pt>
                <c:pt idx="7">
                  <c:v>4.29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5.48</c:v>
                </c:pt>
                <c:pt idx="1">
                  <c:v>5.39</c:v>
                </c:pt>
                <c:pt idx="2">
                  <c:v>5.24</c:v>
                </c:pt>
                <c:pt idx="3">
                  <c:v>5.38</c:v>
                </c:pt>
                <c:pt idx="4">
                  <c:v>5.28</c:v>
                </c:pt>
                <c:pt idx="5">
                  <c:v>5.31</c:v>
                </c:pt>
                <c:pt idx="6">
                  <c:v>5.31</c:v>
                </c:pt>
                <c:pt idx="7">
                  <c:v>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6.03</c:v>
                </c:pt>
                <c:pt idx="1">
                  <c:v>5.97</c:v>
                </c:pt>
                <c:pt idx="2">
                  <c:v>5.93</c:v>
                </c:pt>
                <c:pt idx="3">
                  <c:v>6.01</c:v>
                </c:pt>
                <c:pt idx="4">
                  <c:v>5.96</c:v>
                </c:pt>
                <c:pt idx="5">
                  <c:v>5.83</c:v>
                </c:pt>
                <c:pt idx="6">
                  <c:v>5.89</c:v>
                </c:pt>
                <c:pt idx="7">
                  <c:v>5.89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4.4800000000000004</c:v>
                </c:pt>
                <c:pt idx="1">
                  <c:v>4.46</c:v>
                </c:pt>
                <c:pt idx="2">
                  <c:v>4.51</c:v>
                </c:pt>
                <c:pt idx="3">
                  <c:v>4.42</c:v>
                </c:pt>
                <c:pt idx="4">
                  <c:v>4.54</c:v>
                </c:pt>
                <c:pt idx="5">
                  <c:v>4.46</c:v>
                </c:pt>
                <c:pt idx="6">
                  <c:v>4.37</c:v>
                </c:pt>
                <c:pt idx="7">
                  <c:v>4.49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4.68</c:v>
                </c:pt>
                <c:pt idx="1">
                  <c:v>4.71</c:v>
                </c:pt>
                <c:pt idx="2">
                  <c:v>4.54</c:v>
                </c:pt>
                <c:pt idx="3">
                  <c:v>4.68</c:v>
                </c:pt>
                <c:pt idx="4">
                  <c:v>4.59</c:v>
                </c:pt>
                <c:pt idx="5">
                  <c:v>4.66</c:v>
                </c:pt>
                <c:pt idx="6">
                  <c:v>4.5999999999999996</c:v>
                </c:pt>
                <c:pt idx="7">
                  <c:v>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4.71</c:v>
                </c:pt>
                <c:pt idx="1">
                  <c:v>4.8099999999999996</c:v>
                </c:pt>
                <c:pt idx="2">
                  <c:v>4.68</c:v>
                </c:pt>
                <c:pt idx="3">
                  <c:v>5.24</c:v>
                </c:pt>
                <c:pt idx="4">
                  <c:v>4.8099999999999996</c:v>
                </c:pt>
                <c:pt idx="5">
                  <c:v>4.74</c:v>
                </c:pt>
                <c:pt idx="6">
                  <c:v>4.5599999999999996</c:v>
                </c:pt>
                <c:pt idx="7">
                  <c:v>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4.74</c:v>
                </c:pt>
                <c:pt idx="1">
                  <c:v>4.71</c:v>
                </c:pt>
                <c:pt idx="2">
                  <c:v>4.62</c:v>
                </c:pt>
                <c:pt idx="3">
                  <c:v>4.5999999999999996</c:v>
                </c:pt>
                <c:pt idx="4">
                  <c:v>4.79</c:v>
                </c:pt>
                <c:pt idx="5">
                  <c:v>4.76</c:v>
                </c:pt>
                <c:pt idx="6">
                  <c:v>4.6100000000000003</c:v>
                </c:pt>
                <c:pt idx="7">
                  <c:v>4.6399999999999997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3.79</c:v>
                </c:pt>
                <c:pt idx="1">
                  <c:v>3.83</c:v>
                </c:pt>
                <c:pt idx="2">
                  <c:v>3.84</c:v>
                </c:pt>
                <c:pt idx="3">
                  <c:v>3.83</c:v>
                </c:pt>
                <c:pt idx="4">
                  <c:v>3.73</c:v>
                </c:pt>
                <c:pt idx="5">
                  <c:v>3.73</c:v>
                </c:pt>
                <c:pt idx="6">
                  <c:v>3.83</c:v>
                </c:pt>
                <c:pt idx="7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4.79</c:v>
                </c:pt>
                <c:pt idx="1">
                  <c:v>4.6399999999999997</c:v>
                </c:pt>
                <c:pt idx="2">
                  <c:v>4.5999999999999996</c:v>
                </c:pt>
                <c:pt idx="3">
                  <c:v>4.67</c:v>
                </c:pt>
                <c:pt idx="4">
                  <c:v>4.58</c:v>
                </c:pt>
                <c:pt idx="5">
                  <c:v>4.75</c:v>
                </c:pt>
                <c:pt idx="6">
                  <c:v>4.6100000000000003</c:v>
                </c:pt>
                <c:pt idx="7">
                  <c:v>4.66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5.75</c:v>
                </c:pt>
                <c:pt idx="1">
                  <c:v>5.53</c:v>
                </c:pt>
                <c:pt idx="2">
                  <c:v>5.5</c:v>
                </c:pt>
                <c:pt idx="3">
                  <c:v>5.3</c:v>
                </c:pt>
                <c:pt idx="4">
                  <c:v>5.63</c:v>
                </c:pt>
                <c:pt idx="5">
                  <c:v>5.45</c:v>
                </c:pt>
                <c:pt idx="6">
                  <c:v>5.25</c:v>
                </c:pt>
                <c:pt idx="7">
                  <c:v>5.48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4.5599999999999996</c:v>
                </c:pt>
                <c:pt idx="1">
                  <c:v>4.4400000000000004</c:v>
                </c:pt>
                <c:pt idx="2">
                  <c:v>4.3499999999999996</c:v>
                </c:pt>
                <c:pt idx="3">
                  <c:v>4.3</c:v>
                </c:pt>
                <c:pt idx="4">
                  <c:v>4.3600000000000003</c:v>
                </c:pt>
                <c:pt idx="5">
                  <c:v>4.46</c:v>
                </c:pt>
                <c:pt idx="6">
                  <c:v>4.3600000000000003</c:v>
                </c:pt>
                <c:pt idx="7">
                  <c:v>4.3099999999999996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5.61</c:v>
                </c:pt>
                <c:pt idx="1">
                  <c:v>5.42</c:v>
                </c:pt>
                <c:pt idx="2">
                  <c:v>5.3</c:v>
                </c:pt>
                <c:pt idx="3">
                  <c:v>5.21</c:v>
                </c:pt>
                <c:pt idx="4">
                  <c:v>5.16</c:v>
                </c:pt>
                <c:pt idx="5">
                  <c:v>5.24</c:v>
                </c:pt>
                <c:pt idx="6">
                  <c:v>5.14</c:v>
                </c:pt>
                <c:pt idx="7">
                  <c:v>5.09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5.8</c:v>
                </c:pt>
                <c:pt idx="1">
                  <c:v>5.61</c:v>
                </c:pt>
                <c:pt idx="2">
                  <c:v>5.58</c:v>
                </c:pt>
                <c:pt idx="3">
                  <c:v>5.64</c:v>
                </c:pt>
                <c:pt idx="4">
                  <c:v>5.57</c:v>
                </c:pt>
                <c:pt idx="5">
                  <c:v>5.56</c:v>
                </c:pt>
                <c:pt idx="6">
                  <c:v>5.51</c:v>
                </c:pt>
                <c:pt idx="7">
                  <c:v>5.59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5.0999999999999996</c:v>
                </c:pt>
                <c:pt idx="1">
                  <c:v>4.91</c:v>
                </c:pt>
                <c:pt idx="2">
                  <c:v>4.99</c:v>
                </c:pt>
                <c:pt idx="3">
                  <c:v>4.82</c:v>
                </c:pt>
                <c:pt idx="4">
                  <c:v>4.84</c:v>
                </c:pt>
                <c:pt idx="5">
                  <c:v>4.78</c:v>
                </c:pt>
                <c:pt idx="6">
                  <c:v>4.8099999999999996</c:v>
                </c:pt>
                <c:pt idx="7">
                  <c:v>4.75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5.25</c:v>
                </c:pt>
                <c:pt idx="1">
                  <c:v>4.9800000000000004</c:v>
                </c:pt>
                <c:pt idx="2">
                  <c:v>5.04</c:v>
                </c:pt>
                <c:pt idx="3">
                  <c:v>5.14</c:v>
                </c:pt>
                <c:pt idx="4">
                  <c:v>5.14</c:v>
                </c:pt>
                <c:pt idx="5">
                  <c:v>5.07</c:v>
                </c:pt>
                <c:pt idx="6">
                  <c:v>5.14</c:v>
                </c:pt>
                <c:pt idx="7">
                  <c:v>5.03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4.6100000000000003</c:v>
                </c:pt>
                <c:pt idx="1">
                  <c:v>4.41</c:v>
                </c:pt>
                <c:pt idx="2">
                  <c:v>4.3499999999999996</c:v>
                </c:pt>
                <c:pt idx="3">
                  <c:v>4.2300000000000004</c:v>
                </c:pt>
                <c:pt idx="4">
                  <c:v>4.37</c:v>
                </c:pt>
                <c:pt idx="5">
                  <c:v>4.22</c:v>
                </c:pt>
                <c:pt idx="6">
                  <c:v>4.34</c:v>
                </c:pt>
                <c:pt idx="7">
                  <c:v>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98.971193415637842</c:v>
                </c:pt>
                <c:pt idx="2">
                  <c:v>97.942386831275712</c:v>
                </c:pt>
                <c:pt idx="3">
                  <c:v>98.353909465020578</c:v>
                </c:pt>
                <c:pt idx="4">
                  <c:v>97.119341563785994</c:v>
                </c:pt>
                <c:pt idx="5">
                  <c:v>96.296296296296276</c:v>
                </c:pt>
                <c:pt idx="6">
                  <c:v>97.119341563785994</c:v>
                </c:pt>
                <c:pt idx="7">
                  <c:v>95.267489711934147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100.1926782273603</c:v>
                </c:pt>
                <c:pt idx="2">
                  <c:v>96.531791907514446</c:v>
                </c:pt>
                <c:pt idx="3">
                  <c:v>98.265895953757209</c:v>
                </c:pt>
                <c:pt idx="4">
                  <c:v>95.95375722543352</c:v>
                </c:pt>
                <c:pt idx="5">
                  <c:v>98.073217726396905</c:v>
                </c:pt>
                <c:pt idx="6">
                  <c:v>95.375722543352595</c:v>
                </c:pt>
                <c:pt idx="7">
                  <c:v>98.651252408477845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104.6296296296296</c:v>
                </c:pt>
                <c:pt idx="2">
                  <c:v>102.77777777777779</c:v>
                </c:pt>
                <c:pt idx="3">
                  <c:v>100.46296296296295</c:v>
                </c:pt>
                <c:pt idx="4">
                  <c:v>101.15740740740739</c:v>
                </c:pt>
                <c:pt idx="5">
                  <c:v>101.62037037037035</c:v>
                </c:pt>
                <c:pt idx="6">
                  <c:v>101.38888888888889</c:v>
                </c:pt>
                <c:pt idx="7">
                  <c:v>100.69444444444441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97.101449275362327</c:v>
                </c:pt>
                <c:pt idx="2">
                  <c:v>97.515527950310556</c:v>
                </c:pt>
                <c:pt idx="3">
                  <c:v>93.581780538302269</c:v>
                </c:pt>
                <c:pt idx="4">
                  <c:v>94.824016563146998</c:v>
                </c:pt>
                <c:pt idx="5">
                  <c:v>93.788819875776397</c:v>
                </c:pt>
                <c:pt idx="6">
                  <c:v>94.409937888198741</c:v>
                </c:pt>
                <c:pt idx="7">
                  <c:v>93.788819875776397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97.959183673469369</c:v>
                </c:pt>
                <c:pt idx="2">
                  <c:v>99.591836734693871</c:v>
                </c:pt>
                <c:pt idx="3">
                  <c:v>96.326530612244881</c:v>
                </c:pt>
                <c:pt idx="4">
                  <c:v>94.08163265306122</c:v>
                </c:pt>
                <c:pt idx="5">
                  <c:v>96.938775510204081</c:v>
                </c:pt>
                <c:pt idx="6">
                  <c:v>98.16326530612244</c:v>
                </c:pt>
                <c:pt idx="7">
                  <c:v>96.326530612244881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97.745571658615134</c:v>
                </c:pt>
                <c:pt idx="2">
                  <c:v>95.008051529790677</c:v>
                </c:pt>
                <c:pt idx="3">
                  <c:v>97.101449275362327</c:v>
                </c:pt>
                <c:pt idx="4">
                  <c:v>95.491143317230268</c:v>
                </c:pt>
                <c:pt idx="5">
                  <c:v>94.363929146537856</c:v>
                </c:pt>
                <c:pt idx="6">
                  <c:v>94.20289855072464</c:v>
                </c:pt>
                <c:pt idx="7">
                  <c:v>95.169082125603865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98.834498834498845</c:v>
                </c:pt>
                <c:pt idx="2">
                  <c:v>94.172494172494169</c:v>
                </c:pt>
                <c:pt idx="3">
                  <c:v>94.638694638694631</c:v>
                </c:pt>
                <c:pt idx="4">
                  <c:v>92.307692307692307</c:v>
                </c:pt>
                <c:pt idx="5">
                  <c:v>95.571095571095569</c:v>
                </c:pt>
                <c:pt idx="6">
                  <c:v>93.006993006993014</c:v>
                </c:pt>
                <c:pt idx="7">
                  <c:v>92.773892773892769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98.553345388788429</c:v>
                </c:pt>
                <c:pt idx="2">
                  <c:v>96.564195298372496</c:v>
                </c:pt>
                <c:pt idx="3">
                  <c:v>98.734177215189874</c:v>
                </c:pt>
                <c:pt idx="4">
                  <c:v>95.840867992766718</c:v>
                </c:pt>
                <c:pt idx="5">
                  <c:v>94.575045207956592</c:v>
                </c:pt>
                <c:pt idx="6">
                  <c:v>97.106690777576858</c:v>
                </c:pt>
                <c:pt idx="7">
                  <c:v>96.021699819168163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96.907216494845372</c:v>
                </c:pt>
                <c:pt idx="2">
                  <c:v>96.288659793814432</c:v>
                </c:pt>
                <c:pt idx="3">
                  <c:v>92.37113402061857</c:v>
                </c:pt>
                <c:pt idx="4">
                  <c:v>92.989690721649481</c:v>
                </c:pt>
                <c:pt idx="5">
                  <c:v>93.19587628865979</c:v>
                </c:pt>
                <c:pt idx="6">
                  <c:v>91.958762886597938</c:v>
                </c:pt>
                <c:pt idx="7">
                  <c:v>92.989690721649481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97.629310344827601</c:v>
                </c:pt>
                <c:pt idx="2">
                  <c:v>96.767241379310349</c:v>
                </c:pt>
                <c:pt idx="3">
                  <c:v>98.49137931034484</c:v>
                </c:pt>
                <c:pt idx="4">
                  <c:v>96.982758620689651</c:v>
                </c:pt>
                <c:pt idx="5">
                  <c:v>98.49137931034484</c:v>
                </c:pt>
                <c:pt idx="6">
                  <c:v>98.922413793103445</c:v>
                </c:pt>
                <c:pt idx="7">
                  <c:v>97.844827586206904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101.2987012987013</c:v>
                </c:pt>
                <c:pt idx="2">
                  <c:v>100.37105751391466</c:v>
                </c:pt>
                <c:pt idx="3">
                  <c:v>99.814471243042675</c:v>
                </c:pt>
                <c:pt idx="4">
                  <c:v>99.814471243042675</c:v>
                </c:pt>
                <c:pt idx="5">
                  <c:v>99.62894248608535</c:v>
                </c:pt>
                <c:pt idx="6">
                  <c:v>99.443413729128025</c:v>
                </c:pt>
                <c:pt idx="7">
                  <c:v>100.37105751391466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98.76796714579055</c:v>
                </c:pt>
                <c:pt idx="2">
                  <c:v>101.23203285420944</c:v>
                </c:pt>
                <c:pt idx="3">
                  <c:v>95.687885010266939</c:v>
                </c:pt>
                <c:pt idx="4">
                  <c:v>95.482546201232026</c:v>
                </c:pt>
                <c:pt idx="5">
                  <c:v>97.330595482546201</c:v>
                </c:pt>
                <c:pt idx="6">
                  <c:v>99.383983572895275</c:v>
                </c:pt>
                <c:pt idx="7">
                  <c:v>95.482546201232026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100.58479532163742</c:v>
                </c:pt>
                <c:pt idx="2">
                  <c:v>102.19298245614034</c:v>
                </c:pt>
                <c:pt idx="3">
                  <c:v>99.269005847953224</c:v>
                </c:pt>
                <c:pt idx="4">
                  <c:v>100.43859649122808</c:v>
                </c:pt>
                <c:pt idx="5">
                  <c:v>99.853801169590653</c:v>
                </c:pt>
                <c:pt idx="6">
                  <c:v>98.830409356725141</c:v>
                </c:pt>
                <c:pt idx="7">
                  <c:v>98.830409356725141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98.513011152416354</c:v>
                </c:pt>
                <c:pt idx="2">
                  <c:v>96.840148698884761</c:v>
                </c:pt>
                <c:pt idx="3">
                  <c:v>97.211895910780683</c:v>
                </c:pt>
                <c:pt idx="4">
                  <c:v>99.442379182156131</c:v>
                </c:pt>
                <c:pt idx="5">
                  <c:v>94.237918215613391</c:v>
                </c:pt>
                <c:pt idx="6">
                  <c:v>97.39776951672863</c:v>
                </c:pt>
                <c:pt idx="7">
                  <c:v>98.327137546468407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96.196868008948542</c:v>
                </c:pt>
                <c:pt idx="2">
                  <c:v>97.091722595078295</c:v>
                </c:pt>
                <c:pt idx="3">
                  <c:v>100.22371364653246</c:v>
                </c:pt>
                <c:pt idx="4">
                  <c:v>97.762863534675631</c:v>
                </c:pt>
                <c:pt idx="5">
                  <c:v>97.315436241610726</c:v>
                </c:pt>
                <c:pt idx="6">
                  <c:v>98.210290827740494</c:v>
                </c:pt>
                <c:pt idx="7">
                  <c:v>95.973154362416111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98.357664233576628</c:v>
                </c:pt>
                <c:pt idx="2">
                  <c:v>95.62043795620437</c:v>
                </c:pt>
                <c:pt idx="3">
                  <c:v>98.175182481751804</c:v>
                </c:pt>
                <c:pt idx="4">
                  <c:v>96.350364963503637</c:v>
                </c:pt>
                <c:pt idx="5">
                  <c:v>96.89781021897808</c:v>
                </c:pt>
                <c:pt idx="6">
                  <c:v>96.89781021897808</c:v>
                </c:pt>
                <c:pt idx="7">
                  <c:v>98.540145985401466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99.004975124378106</c:v>
                </c:pt>
                <c:pt idx="2">
                  <c:v>98.341625207296843</c:v>
                </c:pt>
                <c:pt idx="3">
                  <c:v>99.668325041459354</c:v>
                </c:pt>
                <c:pt idx="4">
                  <c:v>98.839137645107783</c:v>
                </c:pt>
                <c:pt idx="5">
                  <c:v>96.683250414593687</c:v>
                </c:pt>
                <c:pt idx="6">
                  <c:v>97.678275290215581</c:v>
                </c:pt>
                <c:pt idx="7">
                  <c:v>97.678275290215581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99.553571428571416</c:v>
                </c:pt>
                <c:pt idx="2">
                  <c:v>100.66964285714283</c:v>
                </c:pt>
                <c:pt idx="3">
                  <c:v>98.660714285714278</c:v>
                </c:pt>
                <c:pt idx="4">
                  <c:v>101.33928571428569</c:v>
                </c:pt>
                <c:pt idx="5">
                  <c:v>99.553571428571416</c:v>
                </c:pt>
                <c:pt idx="6">
                  <c:v>97.544642857142847</c:v>
                </c:pt>
                <c:pt idx="7">
                  <c:v>100.22321428571428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100.64102564102564</c:v>
                </c:pt>
                <c:pt idx="2">
                  <c:v>97.008547008547026</c:v>
                </c:pt>
                <c:pt idx="3">
                  <c:v>100</c:v>
                </c:pt>
                <c:pt idx="4">
                  <c:v>98.07692307692308</c:v>
                </c:pt>
                <c:pt idx="5">
                  <c:v>99.572649572649581</c:v>
                </c:pt>
                <c:pt idx="6">
                  <c:v>98.290598290598282</c:v>
                </c:pt>
                <c:pt idx="7">
                  <c:v>96.367521367521363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102.12314225053079</c:v>
                </c:pt>
                <c:pt idx="2">
                  <c:v>99.363057324840767</c:v>
                </c:pt>
                <c:pt idx="3">
                  <c:v>111.25265392781316</c:v>
                </c:pt>
                <c:pt idx="4">
                  <c:v>102.12314225053079</c:v>
                </c:pt>
                <c:pt idx="5">
                  <c:v>100.63694267515923</c:v>
                </c:pt>
                <c:pt idx="6">
                  <c:v>96.815286624203807</c:v>
                </c:pt>
                <c:pt idx="7">
                  <c:v>96.602972399150744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99.367088607594937</c:v>
                </c:pt>
                <c:pt idx="2">
                  <c:v>97.468354430379748</c:v>
                </c:pt>
                <c:pt idx="3">
                  <c:v>97.046413502109701</c:v>
                </c:pt>
                <c:pt idx="4">
                  <c:v>101.05485232067511</c:v>
                </c:pt>
                <c:pt idx="5">
                  <c:v>100.42194092827003</c:v>
                </c:pt>
                <c:pt idx="6">
                  <c:v>97.257383966244731</c:v>
                </c:pt>
                <c:pt idx="7">
                  <c:v>97.89029535864978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101.05540897097625</c:v>
                </c:pt>
                <c:pt idx="2">
                  <c:v>101.3192612137203</c:v>
                </c:pt>
                <c:pt idx="3">
                  <c:v>101.05540897097625</c:v>
                </c:pt>
                <c:pt idx="4">
                  <c:v>98.416886543535625</c:v>
                </c:pt>
                <c:pt idx="5">
                  <c:v>98.416886543535625</c:v>
                </c:pt>
                <c:pt idx="6">
                  <c:v>101.05540897097625</c:v>
                </c:pt>
                <c:pt idx="7">
                  <c:v>100.26385224274405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96.868475991649262</c:v>
                </c:pt>
                <c:pt idx="2">
                  <c:v>96.033402922755727</c:v>
                </c:pt>
                <c:pt idx="3">
                  <c:v>97.494780793319407</c:v>
                </c:pt>
                <c:pt idx="4">
                  <c:v>95.615866388308973</c:v>
                </c:pt>
                <c:pt idx="5">
                  <c:v>99.164926931106464</c:v>
                </c:pt>
                <c:pt idx="6">
                  <c:v>96.242171189979132</c:v>
                </c:pt>
                <c:pt idx="7">
                  <c:v>97.28601252609603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96.173913043478265</c:v>
                </c:pt>
                <c:pt idx="2">
                  <c:v>95.652173913043484</c:v>
                </c:pt>
                <c:pt idx="3">
                  <c:v>92.173913043478265</c:v>
                </c:pt>
                <c:pt idx="4">
                  <c:v>97.91304347826086</c:v>
                </c:pt>
                <c:pt idx="5">
                  <c:v>94.782608695652186</c:v>
                </c:pt>
                <c:pt idx="6">
                  <c:v>91.304347826086953</c:v>
                </c:pt>
                <c:pt idx="7">
                  <c:v>95.304347826086968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97.368421052631589</c:v>
                </c:pt>
                <c:pt idx="2">
                  <c:v>95.39473684210526</c:v>
                </c:pt>
                <c:pt idx="3">
                  <c:v>94.298245614035096</c:v>
                </c:pt>
                <c:pt idx="4">
                  <c:v>95.614035087719316</c:v>
                </c:pt>
                <c:pt idx="5">
                  <c:v>97.807017543859658</c:v>
                </c:pt>
                <c:pt idx="6">
                  <c:v>95.614035087719316</c:v>
                </c:pt>
                <c:pt idx="7">
                  <c:v>94.517543859649123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96.613190730837786</c:v>
                </c:pt>
                <c:pt idx="2">
                  <c:v>94.474153297682705</c:v>
                </c:pt>
                <c:pt idx="3">
                  <c:v>92.86987522281639</c:v>
                </c:pt>
                <c:pt idx="4">
                  <c:v>91.978609625668454</c:v>
                </c:pt>
                <c:pt idx="5">
                  <c:v>93.404634581105171</c:v>
                </c:pt>
                <c:pt idx="6">
                  <c:v>91.622103386809258</c:v>
                </c:pt>
                <c:pt idx="7">
                  <c:v>90.730837789661308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96.724137931034491</c:v>
                </c:pt>
                <c:pt idx="2">
                  <c:v>96.206896551724142</c:v>
                </c:pt>
                <c:pt idx="3">
                  <c:v>97.241379310344826</c:v>
                </c:pt>
                <c:pt idx="4">
                  <c:v>96.034482758620697</c:v>
                </c:pt>
                <c:pt idx="5">
                  <c:v>95.862068965517238</c:v>
                </c:pt>
                <c:pt idx="6">
                  <c:v>95</c:v>
                </c:pt>
                <c:pt idx="7">
                  <c:v>96.379310344827587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96.274509803921575</c:v>
                </c:pt>
                <c:pt idx="2">
                  <c:v>97.843137254901961</c:v>
                </c:pt>
                <c:pt idx="3">
                  <c:v>94.509803921568633</c:v>
                </c:pt>
                <c:pt idx="4">
                  <c:v>94.901960784313729</c:v>
                </c:pt>
                <c:pt idx="5">
                  <c:v>93.725490196078439</c:v>
                </c:pt>
                <c:pt idx="6">
                  <c:v>94.313725490196077</c:v>
                </c:pt>
                <c:pt idx="7">
                  <c:v>93.137254901960787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94.857142857142861</c:v>
                </c:pt>
                <c:pt idx="2">
                  <c:v>96</c:v>
                </c:pt>
                <c:pt idx="3">
                  <c:v>97.904761904761898</c:v>
                </c:pt>
                <c:pt idx="4">
                  <c:v>97.904761904761898</c:v>
                </c:pt>
                <c:pt idx="5">
                  <c:v>96.571428571428569</c:v>
                </c:pt>
                <c:pt idx="6">
                  <c:v>97.904761904761898</c:v>
                </c:pt>
                <c:pt idx="7">
                  <c:v>95.80952380952381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95.661605206073759</c:v>
                </c:pt>
                <c:pt idx="2">
                  <c:v>94.360086767895865</c:v>
                </c:pt>
                <c:pt idx="3">
                  <c:v>91.757049891540134</c:v>
                </c:pt>
                <c:pt idx="4">
                  <c:v>94.793926247288496</c:v>
                </c:pt>
                <c:pt idx="5">
                  <c:v>91.540130151843798</c:v>
                </c:pt>
                <c:pt idx="6">
                  <c:v>94.143167028199557</c:v>
                </c:pt>
                <c:pt idx="7">
                  <c:v>94.793926247288496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0.66474170183683379</c:v>
                  </c:pt>
                  <c:pt idx="2">
                    <c:v>0.73742974791139393</c:v>
                  </c:pt>
                  <c:pt idx="3">
                    <c:v>1.1523979614574442</c:v>
                  </c:pt>
                  <c:pt idx="4">
                    <c:v>0.83744714990885771</c:v>
                  </c:pt>
                  <c:pt idx="5">
                    <c:v>0.79967765325845686</c:v>
                  </c:pt>
                  <c:pt idx="6">
                    <c:v>0.80760029197766725</c:v>
                  </c:pt>
                  <c:pt idx="7">
                    <c:v>0.7635393764252667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0.66474170183683379</c:v>
                  </c:pt>
                  <c:pt idx="2">
                    <c:v>0.73742974791139393</c:v>
                  </c:pt>
                  <c:pt idx="3">
                    <c:v>1.1523979614574442</c:v>
                  </c:pt>
                  <c:pt idx="4">
                    <c:v>0.83744714990885771</c:v>
                  </c:pt>
                  <c:pt idx="5">
                    <c:v>0.79967765325845686</c:v>
                  </c:pt>
                  <c:pt idx="6">
                    <c:v>0.80760029197766725</c:v>
                  </c:pt>
                  <c:pt idx="7">
                    <c:v>0.7635393764252667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98.484323091465058</c:v>
                </c:pt>
                <c:pt idx="2">
                  <c:v>97.554780701394122</c:v>
                </c:pt>
                <c:pt idx="3">
                  <c:v>97.488113118758775</c:v>
                </c:pt>
                <c:pt idx="4">
                  <c:v>97.021548127156748</c:v>
                </c:pt>
                <c:pt idx="5">
                  <c:v>96.877428543914462</c:v>
                </c:pt>
                <c:pt idx="6">
                  <c:v>96.553483344689141</c:v>
                </c:pt>
                <c:pt idx="7">
                  <c:v>96.46790230982154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95.2</c:v>
                </c:pt>
                <c:pt idx="1">
                  <c:v>95.2</c:v>
                </c:pt>
                <c:pt idx="2">
                  <c:v>95.2</c:v>
                </c:pt>
                <c:pt idx="3">
                  <c:v>95.2</c:v>
                </c:pt>
                <c:pt idx="4">
                  <c:v>95.2</c:v>
                </c:pt>
                <c:pt idx="5">
                  <c:v>95.2</c:v>
                </c:pt>
                <c:pt idx="6">
                  <c:v>95.2</c:v>
                </c:pt>
                <c:pt idx="7">
                  <c:v>95.2</c:v>
                </c:pt>
                <c:pt idx="8">
                  <c:v>95.2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88.7</c:v>
                </c:pt>
                <c:pt idx="1">
                  <c:v>88.7</c:v>
                </c:pt>
                <c:pt idx="2">
                  <c:v>88.7</c:v>
                </c:pt>
                <c:pt idx="3">
                  <c:v>88.7</c:v>
                </c:pt>
                <c:pt idx="4">
                  <c:v>88.7</c:v>
                </c:pt>
                <c:pt idx="5">
                  <c:v>88.7</c:v>
                </c:pt>
                <c:pt idx="6">
                  <c:v>88.7</c:v>
                </c:pt>
                <c:pt idx="7">
                  <c:v>88.7</c:v>
                </c:pt>
                <c:pt idx="8">
                  <c:v>88.7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111.3</c:v>
                </c:pt>
                <c:pt idx="1">
                  <c:v>111.3</c:v>
                </c:pt>
                <c:pt idx="2">
                  <c:v>111.3</c:v>
                </c:pt>
                <c:pt idx="3">
                  <c:v>111.3</c:v>
                </c:pt>
                <c:pt idx="4">
                  <c:v>111.3</c:v>
                </c:pt>
                <c:pt idx="5">
                  <c:v>111.3</c:v>
                </c:pt>
                <c:pt idx="6">
                  <c:v>111.3</c:v>
                </c:pt>
                <c:pt idx="7">
                  <c:v>111.3</c:v>
                </c:pt>
                <c:pt idx="8">
                  <c:v>111.3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E20" sqref="E20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103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activeCell="K29" sqref="K29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104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105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106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117</v>
      </c>
      <c r="I25" s="78" t="s">
        <v>118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110</v>
      </c>
      <c r="D27" s="75" t="s">
        <v>111</v>
      </c>
      <c r="E27" s="75" t="s">
        <v>112</v>
      </c>
      <c r="F27" s="75" t="s">
        <v>113</v>
      </c>
      <c r="G27" s="75" t="s">
        <v>114</v>
      </c>
      <c r="H27" s="75" t="s">
        <v>115</v>
      </c>
      <c r="I27" s="75" t="s">
        <v>116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86" t="s">
        <v>91</v>
      </c>
      <c r="G31" s="86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141"/>
      <c r="H32" s="141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142"/>
      <c r="H33" s="142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142"/>
      <c r="H34" s="142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143"/>
      <c r="H35" s="14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97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C1" sqref="C1:J1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107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4.8</v>
      </c>
      <c r="C3" s="18" t="s">
        <v>25</v>
      </c>
      <c r="D3" s="17"/>
      <c r="E3" s="7">
        <v>11.3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4.8600000000000003</v>
      </c>
      <c r="C8" s="107">
        <v>4.8099999999999996</v>
      </c>
      <c r="D8" s="107">
        <v>4.76</v>
      </c>
      <c r="E8" s="108">
        <v>4.78</v>
      </c>
      <c r="F8" s="108">
        <v>4.72</v>
      </c>
      <c r="G8" s="108">
        <v>4.68</v>
      </c>
      <c r="H8" s="108">
        <v>4.72</v>
      </c>
      <c r="I8" s="108">
        <v>4.63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5.19</v>
      </c>
      <c r="C9" s="107">
        <v>5.2</v>
      </c>
      <c r="D9" s="107">
        <v>5.01</v>
      </c>
      <c r="E9" s="108">
        <v>5.0999999999999996</v>
      </c>
      <c r="F9" s="108">
        <v>4.9800000000000004</v>
      </c>
      <c r="G9" s="108">
        <v>5.09</v>
      </c>
      <c r="H9" s="108">
        <v>4.95</v>
      </c>
      <c r="I9" s="108">
        <v>5.12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4.32</v>
      </c>
      <c r="C10" s="109">
        <v>4.5199999999999996</v>
      </c>
      <c r="D10" s="109">
        <v>4.4400000000000004</v>
      </c>
      <c r="E10" s="110">
        <v>4.34</v>
      </c>
      <c r="F10" s="110">
        <v>4.37</v>
      </c>
      <c r="G10" s="110">
        <v>4.3899999999999997</v>
      </c>
      <c r="H10" s="110">
        <v>4.38</v>
      </c>
      <c r="I10" s="110">
        <v>4.3499999999999996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4.83</v>
      </c>
      <c r="C11" s="109">
        <v>4.6900000000000004</v>
      </c>
      <c r="D11" s="109">
        <v>4.71</v>
      </c>
      <c r="E11" s="110">
        <v>4.5199999999999996</v>
      </c>
      <c r="F11" s="110">
        <v>4.58</v>
      </c>
      <c r="G11" s="110">
        <v>4.53</v>
      </c>
      <c r="H11" s="110">
        <v>4.5599999999999996</v>
      </c>
      <c r="I11" s="110">
        <v>4.53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4.9000000000000004</v>
      </c>
      <c r="C12" s="110">
        <v>4.8</v>
      </c>
      <c r="D12" s="110">
        <v>4.88</v>
      </c>
      <c r="E12" s="110">
        <v>4.72</v>
      </c>
      <c r="F12" s="110">
        <v>4.6100000000000003</v>
      </c>
      <c r="G12" s="110">
        <v>4.75</v>
      </c>
      <c r="H12" s="110">
        <v>4.8099999999999996</v>
      </c>
      <c r="I12" s="110">
        <v>4.72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6.21</v>
      </c>
      <c r="C13" s="110">
        <v>6.07</v>
      </c>
      <c r="D13" s="110">
        <v>5.9</v>
      </c>
      <c r="E13" s="110">
        <v>6.03</v>
      </c>
      <c r="F13" s="110">
        <v>5.93</v>
      </c>
      <c r="G13" s="110">
        <v>5.86</v>
      </c>
      <c r="H13" s="110">
        <v>5.85</v>
      </c>
      <c r="I13" s="110">
        <v>5.91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4.29</v>
      </c>
      <c r="C14" s="110">
        <v>4.24</v>
      </c>
      <c r="D14" s="110">
        <v>4.04</v>
      </c>
      <c r="E14" s="110">
        <v>4.0599999999999996</v>
      </c>
      <c r="F14" s="110">
        <v>3.96</v>
      </c>
      <c r="G14" s="110">
        <v>4.0999999999999996</v>
      </c>
      <c r="H14" s="110">
        <v>3.99</v>
      </c>
      <c r="I14" s="110">
        <v>3.98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5.53</v>
      </c>
      <c r="C15" s="110">
        <v>5.45</v>
      </c>
      <c r="D15" s="110">
        <v>5.34</v>
      </c>
      <c r="E15" s="110">
        <v>5.46</v>
      </c>
      <c r="F15" s="110">
        <v>5.3</v>
      </c>
      <c r="G15" s="110">
        <v>5.23</v>
      </c>
      <c r="H15" s="110">
        <v>5.37</v>
      </c>
      <c r="I15" s="110">
        <v>5.31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4.8499999999999996</v>
      </c>
      <c r="C16" s="110">
        <v>4.7</v>
      </c>
      <c r="D16" s="110">
        <v>4.67</v>
      </c>
      <c r="E16" s="110">
        <v>4.4800000000000004</v>
      </c>
      <c r="F16" s="110">
        <v>4.51</v>
      </c>
      <c r="G16" s="110">
        <v>4.5199999999999996</v>
      </c>
      <c r="H16" s="110">
        <v>4.46</v>
      </c>
      <c r="I16" s="110">
        <v>4.51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4.6399999999999997</v>
      </c>
      <c r="C17" s="110">
        <v>4.53</v>
      </c>
      <c r="D17" s="110">
        <v>4.49</v>
      </c>
      <c r="E17" s="110">
        <v>4.57</v>
      </c>
      <c r="F17" s="110">
        <v>4.5</v>
      </c>
      <c r="G17" s="110">
        <v>4.57</v>
      </c>
      <c r="H17" s="110">
        <v>4.59</v>
      </c>
      <c r="I17" s="110">
        <v>4.54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5.39</v>
      </c>
      <c r="C18" s="110">
        <v>5.46</v>
      </c>
      <c r="D18" s="110">
        <v>5.41</v>
      </c>
      <c r="E18" s="110">
        <v>5.38</v>
      </c>
      <c r="F18" s="110">
        <v>5.38</v>
      </c>
      <c r="G18" s="110">
        <v>5.37</v>
      </c>
      <c r="H18" s="110">
        <v>5.36</v>
      </c>
      <c r="I18" s="110">
        <v>5.41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4.87</v>
      </c>
      <c r="C19" s="110">
        <v>4.8099999999999996</v>
      </c>
      <c r="D19" s="110">
        <v>4.93</v>
      </c>
      <c r="E19" s="110">
        <v>4.66</v>
      </c>
      <c r="F19" s="110">
        <v>4.6500000000000004</v>
      </c>
      <c r="G19" s="110">
        <v>4.74</v>
      </c>
      <c r="H19" s="110">
        <v>4.84</v>
      </c>
      <c r="I19" s="110">
        <v>4.6500000000000004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6.84</v>
      </c>
      <c r="C20" s="110">
        <v>6.88</v>
      </c>
      <c r="D20" s="110">
        <v>6.99</v>
      </c>
      <c r="E20" s="110">
        <v>6.79</v>
      </c>
      <c r="F20" s="110">
        <v>6.87</v>
      </c>
      <c r="G20" s="110">
        <v>6.83</v>
      </c>
      <c r="H20" s="110">
        <v>6.76</v>
      </c>
      <c r="I20" s="110">
        <v>6.76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5.38</v>
      </c>
      <c r="C21" s="110">
        <v>5.3</v>
      </c>
      <c r="D21" s="110">
        <v>5.21</v>
      </c>
      <c r="E21" s="110">
        <v>5.23</v>
      </c>
      <c r="F21" s="110">
        <v>5.35</v>
      </c>
      <c r="G21" s="110">
        <v>5.07</v>
      </c>
      <c r="H21" s="110">
        <v>5.24</v>
      </c>
      <c r="I21" s="110">
        <v>5.29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4.47</v>
      </c>
      <c r="C22" s="110">
        <v>4.3</v>
      </c>
      <c r="D22" s="110">
        <v>4.34</v>
      </c>
      <c r="E22" s="110">
        <v>4.4800000000000004</v>
      </c>
      <c r="F22" s="110">
        <v>4.37</v>
      </c>
      <c r="G22" s="110">
        <v>4.3499999999999996</v>
      </c>
      <c r="H22" s="110">
        <v>4.3899999999999997</v>
      </c>
      <c r="I22" s="110">
        <v>4.29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5.48</v>
      </c>
      <c r="C23" s="110">
        <v>5.39</v>
      </c>
      <c r="D23" s="110">
        <v>5.24</v>
      </c>
      <c r="E23" s="110">
        <v>5.38</v>
      </c>
      <c r="F23" s="110">
        <v>5.28</v>
      </c>
      <c r="G23" s="110">
        <v>5.31</v>
      </c>
      <c r="H23" s="110">
        <v>5.31</v>
      </c>
      <c r="I23" s="110">
        <v>5.4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6.03</v>
      </c>
      <c r="C24" s="110">
        <v>5.97</v>
      </c>
      <c r="D24" s="110">
        <v>5.93</v>
      </c>
      <c r="E24" s="110">
        <v>6.01</v>
      </c>
      <c r="F24" s="110">
        <v>5.96</v>
      </c>
      <c r="G24" s="110">
        <v>5.83</v>
      </c>
      <c r="H24" s="110">
        <v>5.89</v>
      </c>
      <c r="I24" s="110">
        <v>5.89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4.4800000000000004</v>
      </c>
      <c r="C25" s="110">
        <v>4.46</v>
      </c>
      <c r="D25" s="110">
        <v>4.51</v>
      </c>
      <c r="E25" s="110">
        <v>4.42</v>
      </c>
      <c r="F25" s="110">
        <v>4.54</v>
      </c>
      <c r="G25" s="110">
        <v>4.46</v>
      </c>
      <c r="H25" s="110">
        <v>4.37</v>
      </c>
      <c r="I25" s="110">
        <v>4.49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4.68</v>
      </c>
      <c r="C26" s="110">
        <v>4.71</v>
      </c>
      <c r="D26" s="110">
        <v>4.54</v>
      </c>
      <c r="E26" s="110">
        <v>4.68</v>
      </c>
      <c r="F26" s="110">
        <v>4.59</v>
      </c>
      <c r="G26" s="110">
        <v>4.66</v>
      </c>
      <c r="H26" s="110">
        <v>4.5999999999999996</v>
      </c>
      <c r="I26" s="110">
        <v>4.51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4.71</v>
      </c>
      <c r="C27" s="110">
        <v>4.8099999999999996</v>
      </c>
      <c r="D27" s="110">
        <v>4.68</v>
      </c>
      <c r="E27" s="110">
        <v>5.24</v>
      </c>
      <c r="F27" s="110">
        <v>4.8099999999999996</v>
      </c>
      <c r="G27" s="110">
        <v>4.74</v>
      </c>
      <c r="H27" s="110">
        <v>4.5599999999999996</v>
      </c>
      <c r="I27" s="110">
        <v>4.55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4.74</v>
      </c>
      <c r="C28" s="110">
        <v>4.71</v>
      </c>
      <c r="D28" s="110">
        <v>4.62</v>
      </c>
      <c r="E28" s="110">
        <v>4.5999999999999996</v>
      </c>
      <c r="F28" s="110">
        <v>4.79</v>
      </c>
      <c r="G28" s="110">
        <v>4.76</v>
      </c>
      <c r="H28" s="110">
        <v>4.6100000000000003</v>
      </c>
      <c r="I28" s="110">
        <v>4.6399999999999997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3.79</v>
      </c>
      <c r="C29" s="110">
        <v>3.83</v>
      </c>
      <c r="D29" s="110">
        <v>3.84</v>
      </c>
      <c r="E29" s="110">
        <v>3.83</v>
      </c>
      <c r="F29" s="110">
        <v>3.73</v>
      </c>
      <c r="G29" s="110">
        <v>3.73</v>
      </c>
      <c r="H29" s="110">
        <v>3.83</v>
      </c>
      <c r="I29" s="110">
        <v>3.8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4.79</v>
      </c>
      <c r="C30" s="110">
        <v>4.6399999999999997</v>
      </c>
      <c r="D30" s="110">
        <v>4.5999999999999996</v>
      </c>
      <c r="E30" s="110">
        <v>4.67</v>
      </c>
      <c r="F30" s="110">
        <v>4.58</v>
      </c>
      <c r="G30" s="110">
        <v>4.75</v>
      </c>
      <c r="H30" s="110">
        <v>4.6100000000000003</v>
      </c>
      <c r="I30" s="110">
        <v>4.66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5.75</v>
      </c>
      <c r="C31" s="110">
        <v>5.53</v>
      </c>
      <c r="D31" s="110">
        <v>5.5</v>
      </c>
      <c r="E31" s="110">
        <v>5.3</v>
      </c>
      <c r="F31" s="110">
        <v>5.63</v>
      </c>
      <c r="G31" s="110">
        <v>5.45</v>
      </c>
      <c r="H31" s="110">
        <v>5.25</v>
      </c>
      <c r="I31" s="110">
        <v>5.48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4.5599999999999996</v>
      </c>
      <c r="C32" s="110">
        <v>4.4400000000000004</v>
      </c>
      <c r="D32" s="110">
        <v>4.3499999999999996</v>
      </c>
      <c r="E32" s="110">
        <v>4.3</v>
      </c>
      <c r="F32" s="110">
        <v>4.3600000000000003</v>
      </c>
      <c r="G32" s="110">
        <v>4.46</v>
      </c>
      <c r="H32" s="110">
        <v>4.3600000000000003</v>
      </c>
      <c r="I32" s="110">
        <v>4.3099999999999996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5.61</v>
      </c>
      <c r="C33" s="110">
        <v>5.42</v>
      </c>
      <c r="D33" s="110">
        <v>5.3</v>
      </c>
      <c r="E33" s="110">
        <v>5.21</v>
      </c>
      <c r="F33" s="110">
        <v>5.16</v>
      </c>
      <c r="G33" s="110">
        <v>5.24</v>
      </c>
      <c r="H33" s="110">
        <v>5.14</v>
      </c>
      <c r="I33" s="110">
        <v>5.09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5.8</v>
      </c>
      <c r="C34" s="110">
        <v>5.61</v>
      </c>
      <c r="D34" s="110">
        <v>5.58</v>
      </c>
      <c r="E34" s="110">
        <v>5.64</v>
      </c>
      <c r="F34" s="110">
        <v>5.57</v>
      </c>
      <c r="G34" s="110">
        <v>5.56</v>
      </c>
      <c r="H34" s="110">
        <v>5.51</v>
      </c>
      <c r="I34" s="110">
        <v>5.59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5.0999999999999996</v>
      </c>
      <c r="C35" s="110">
        <v>4.91</v>
      </c>
      <c r="D35" s="110">
        <v>4.99</v>
      </c>
      <c r="E35" s="110">
        <v>4.82</v>
      </c>
      <c r="F35" s="110">
        <v>4.84</v>
      </c>
      <c r="G35" s="110">
        <v>4.78</v>
      </c>
      <c r="H35" s="110">
        <v>4.8099999999999996</v>
      </c>
      <c r="I35" s="110">
        <v>4.75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5.25</v>
      </c>
      <c r="C36" s="110">
        <v>4.9800000000000004</v>
      </c>
      <c r="D36" s="110">
        <v>5.04</v>
      </c>
      <c r="E36" s="110">
        <v>5.14</v>
      </c>
      <c r="F36" s="110">
        <v>5.14</v>
      </c>
      <c r="G36" s="110">
        <v>5.07</v>
      </c>
      <c r="H36" s="110">
        <v>5.14</v>
      </c>
      <c r="I36" s="110">
        <v>5.03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4.6100000000000003</v>
      </c>
      <c r="C37" s="110">
        <v>4.41</v>
      </c>
      <c r="D37" s="110">
        <v>4.3499999999999996</v>
      </c>
      <c r="E37" s="110">
        <v>4.2300000000000004</v>
      </c>
      <c r="F37" s="110">
        <v>4.37</v>
      </c>
      <c r="G37" s="110">
        <v>4.22</v>
      </c>
      <c r="H37" s="110">
        <v>4.34</v>
      </c>
      <c r="I37" s="110">
        <v>4.37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98.971193415637842</v>
      </c>
      <c r="D64" s="25">
        <f t="shared" ref="D64:D73" si="2">IF((B8&lt;&gt;0)*ISNUMBER(D8),100*(D8/B8),"")</f>
        <v>97.942386831275712</v>
      </c>
      <c r="E64" s="25">
        <f t="shared" ref="E64:E73" si="3">IF((B8&lt;&gt;0)*ISNUMBER(E8),100*(E8/B8),"")</f>
        <v>98.353909465020578</v>
      </c>
      <c r="F64" s="25">
        <f t="shared" ref="F64:F73" si="4">IF((B8&lt;&gt;0)*ISNUMBER(F8),100*(F8/B8),"")</f>
        <v>97.119341563785994</v>
      </c>
      <c r="G64" s="25">
        <f t="shared" ref="G64:G73" si="5">IF((B8&lt;&gt;0)*ISNUMBER(G8),100*(G8/B8),"")</f>
        <v>96.296296296296276</v>
      </c>
      <c r="H64" s="25">
        <f t="shared" ref="H64:H73" si="6">IF((B8&lt;&gt;0)*ISNUMBER(H8),100*(H8/B8),"")</f>
        <v>97.119341563785994</v>
      </c>
      <c r="I64" s="25">
        <f t="shared" ref="I64:I73" si="7">IF((B8&lt;&gt;0)*ISNUMBER(I8),100*(I8/B8),"")</f>
        <v>95.267489711934147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100.1926782273603</v>
      </c>
      <c r="D65" s="25">
        <f t="shared" si="2"/>
        <v>96.531791907514446</v>
      </c>
      <c r="E65" s="25">
        <f t="shared" si="3"/>
        <v>98.265895953757209</v>
      </c>
      <c r="F65" s="25">
        <f t="shared" si="4"/>
        <v>95.95375722543352</v>
      </c>
      <c r="G65" s="25">
        <f t="shared" si="5"/>
        <v>98.073217726396905</v>
      </c>
      <c r="H65" s="25">
        <f t="shared" si="6"/>
        <v>95.375722543352595</v>
      </c>
      <c r="I65" s="25">
        <f t="shared" si="7"/>
        <v>98.651252408477845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104.6296296296296</v>
      </c>
      <c r="D66" s="25">
        <f t="shared" si="2"/>
        <v>102.77777777777779</v>
      </c>
      <c r="E66" s="25">
        <f t="shared" si="3"/>
        <v>100.46296296296295</v>
      </c>
      <c r="F66" s="25">
        <f t="shared" si="4"/>
        <v>101.15740740740739</v>
      </c>
      <c r="G66" s="25">
        <f t="shared" si="5"/>
        <v>101.62037037037035</v>
      </c>
      <c r="H66" s="25">
        <f t="shared" si="6"/>
        <v>101.38888888888889</v>
      </c>
      <c r="I66" s="25">
        <f t="shared" si="7"/>
        <v>100.69444444444441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97.101449275362327</v>
      </c>
      <c r="D67" s="25">
        <f t="shared" si="2"/>
        <v>97.515527950310556</v>
      </c>
      <c r="E67" s="25">
        <f t="shared" si="3"/>
        <v>93.581780538302269</v>
      </c>
      <c r="F67" s="25">
        <f t="shared" si="4"/>
        <v>94.824016563146998</v>
      </c>
      <c r="G67" s="25">
        <f t="shared" si="5"/>
        <v>93.788819875776397</v>
      </c>
      <c r="H67" s="25">
        <f t="shared" si="6"/>
        <v>94.409937888198741</v>
      </c>
      <c r="I67" s="25">
        <f t="shared" si="7"/>
        <v>93.788819875776397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97.959183673469369</v>
      </c>
      <c r="D68" s="25">
        <f t="shared" si="2"/>
        <v>99.591836734693871</v>
      </c>
      <c r="E68" s="25">
        <f t="shared" si="3"/>
        <v>96.326530612244881</v>
      </c>
      <c r="F68" s="25">
        <f t="shared" si="4"/>
        <v>94.08163265306122</v>
      </c>
      <c r="G68" s="25">
        <f t="shared" si="5"/>
        <v>96.938775510204081</v>
      </c>
      <c r="H68" s="25">
        <f t="shared" si="6"/>
        <v>98.16326530612244</v>
      </c>
      <c r="I68" s="25">
        <f t="shared" si="7"/>
        <v>96.326530612244881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97.745571658615134</v>
      </c>
      <c r="D69" s="25">
        <f t="shared" si="2"/>
        <v>95.008051529790677</v>
      </c>
      <c r="E69" s="25">
        <f t="shared" si="3"/>
        <v>97.101449275362327</v>
      </c>
      <c r="F69" s="25">
        <f t="shared" si="4"/>
        <v>95.491143317230268</v>
      </c>
      <c r="G69" s="25">
        <f t="shared" si="5"/>
        <v>94.363929146537856</v>
      </c>
      <c r="H69" s="25">
        <f t="shared" si="6"/>
        <v>94.20289855072464</v>
      </c>
      <c r="I69" s="25">
        <f t="shared" si="7"/>
        <v>95.169082125603865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98.834498834498845</v>
      </c>
      <c r="D70" s="25">
        <f t="shared" si="2"/>
        <v>94.172494172494169</v>
      </c>
      <c r="E70" s="25">
        <f t="shared" si="3"/>
        <v>94.638694638694631</v>
      </c>
      <c r="F70" s="25">
        <f t="shared" si="4"/>
        <v>92.307692307692307</v>
      </c>
      <c r="G70" s="25">
        <f t="shared" si="5"/>
        <v>95.571095571095569</v>
      </c>
      <c r="H70" s="25">
        <f t="shared" si="6"/>
        <v>93.006993006993014</v>
      </c>
      <c r="I70" s="25">
        <f t="shared" si="7"/>
        <v>92.773892773892769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98.553345388788429</v>
      </c>
      <c r="D71" s="25">
        <f t="shared" si="2"/>
        <v>96.564195298372496</v>
      </c>
      <c r="E71" s="25">
        <f t="shared" si="3"/>
        <v>98.734177215189874</v>
      </c>
      <c r="F71" s="25">
        <f t="shared" si="4"/>
        <v>95.840867992766718</v>
      </c>
      <c r="G71" s="25">
        <f t="shared" si="5"/>
        <v>94.575045207956592</v>
      </c>
      <c r="H71" s="25">
        <f t="shared" si="6"/>
        <v>97.106690777576858</v>
      </c>
      <c r="I71" s="25">
        <f t="shared" si="7"/>
        <v>96.021699819168163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96.907216494845372</v>
      </c>
      <c r="D72" s="25">
        <f t="shared" si="2"/>
        <v>96.288659793814432</v>
      </c>
      <c r="E72" s="25">
        <f t="shared" si="3"/>
        <v>92.37113402061857</v>
      </c>
      <c r="F72" s="25">
        <f t="shared" si="4"/>
        <v>92.989690721649481</v>
      </c>
      <c r="G72" s="25">
        <f t="shared" si="5"/>
        <v>93.19587628865979</v>
      </c>
      <c r="H72" s="25">
        <f t="shared" si="6"/>
        <v>91.958762886597938</v>
      </c>
      <c r="I72" s="25">
        <f t="shared" si="7"/>
        <v>92.989690721649481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97.629310344827601</v>
      </c>
      <c r="D73" s="25">
        <f t="shared" si="2"/>
        <v>96.767241379310349</v>
      </c>
      <c r="E73" s="25">
        <f t="shared" si="3"/>
        <v>98.49137931034484</v>
      </c>
      <c r="F73" s="25">
        <f t="shared" si="4"/>
        <v>96.982758620689651</v>
      </c>
      <c r="G73" s="25">
        <f t="shared" si="5"/>
        <v>98.49137931034484</v>
      </c>
      <c r="H73" s="25">
        <f t="shared" si="6"/>
        <v>98.922413793103445</v>
      </c>
      <c r="I73" s="25">
        <f t="shared" si="7"/>
        <v>97.844827586206904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101.2987012987013</v>
      </c>
      <c r="D74" s="25">
        <f t="shared" ref="D74:D103" si="11">IF((B18&lt;&gt;0)*ISNUMBER(D18),100*(D18/B18),"")</f>
        <v>100.37105751391466</v>
      </c>
      <c r="E74" s="25">
        <f t="shared" ref="E74:E103" si="12">IF((B18&lt;&gt;0)*ISNUMBER(E18),100*(E18/B18),"")</f>
        <v>99.814471243042675</v>
      </c>
      <c r="F74" s="25">
        <f t="shared" ref="F74:F103" si="13">IF((B18&lt;&gt;0)*ISNUMBER(F18),100*(F18/B18),"")</f>
        <v>99.814471243042675</v>
      </c>
      <c r="G74" s="25">
        <f t="shared" ref="G74:G103" si="14">IF((B18&lt;&gt;0)*ISNUMBER(G18),100*(G18/B18),"")</f>
        <v>99.62894248608535</v>
      </c>
      <c r="H74" s="25">
        <f t="shared" ref="H74:H103" si="15">IF((B18&lt;&gt;0)*ISNUMBER(H18),100*(H18/B18),"")</f>
        <v>99.443413729128025</v>
      </c>
      <c r="I74" s="25">
        <f t="shared" ref="I74:I103" si="16">IF((B18&lt;&gt;0)*ISNUMBER(I18),100*(I18/B18),"")</f>
        <v>100.37105751391466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98.76796714579055</v>
      </c>
      <c r="D75" s="25">
        <f t="shared" si="11"/>
        <v>101.23203285420944</v>
      </c>
      <c r="E75" s="25">
        <f t="shared" si="12"/>
        <v>95.687885010266939</v>
      </c>
      <c r="F75" s="25">
        <f t="shared" si="13"/>
        <v>95.482546201232026</v>
      </c>
      <c r="G75" s="25">
        <f t="shared" si="14"/>
        <v>97.330595482546201</v>
      </c>
      <c r="H75" s="25">
        <f t="shared" si="15"/>
        <v>99.383983572895275</v>
      </c>
      <c r="I75" s="25">
        <f t="shared" si="16"/>
        <v>95.482546201232026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100.58479532163742</v>
      </c>
      <c r="D76" s="25">
        <f t="shared" si="11"/>
        <v>102.19298245614034</v>
      </c>
      <c r="E76" s="25">
        <f t="shared" si="12"/>
        <v>99.269005847953224</v>
      </c>
      <c r="F76" s="25">
        <f t="shared" si="13"/>
        <v>100.43859649122808</v>
      </c>
      <c r="G76" s="25">
        <f t="shared" si="14"/>
        <v>99.853801169590653</v>
      </c>
      <c r="H76" s="25">
        <f t="shared" si="15"/>
        <v>98.830409356725141</v>
      </c>
      <c r="I76" s="25">
        <f t="shared" si="16"/>
        <v>98.830409356725141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98.513011152416354</v>
      </c>
      <c r="D77" s="25">
        <f t="shared" si="11"/>
        <v>96.840148698884761</v>
      </c>
      <c r="E77" s="25">
        <f t="shared" si="12"/>
        <v>97.211895910780683</v>
      </c>
      <c r="F77" s="25">
        <f t="shared" si="13"/>
        <v>99.442379182156131</v>
      </c>
      <c r="G77" s="25">
        <f t="shared" si="14"/>
        <v>94.237918215613391</v>
      </c>
      <c r="H77" s="25">
        <f t="shared" si="15"/>
        <v>97.39776951672863</v>
      </c>
      <c r="I77" s="25">
        <f t="shared" si="16"/>
        <v>98.327137546468407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96.196868008948542</v>
      </c>
      <c r="D78" s="25">
        <f t="shared" si="11"/>
        <v>97.091722595078295</v>
      </c>
      <c r="E78" s="25">
        <f t="shared" si="12"/>
        <v>100.22371364653246</v>
      </c>
      <c r="F78" s="25">
        <f t="shared" si="13"/>
        <v>97.762863534675631</v>
      </c>
      <c r="G78" s="25">
        <f t="shared" si="14"/>
        <v>97.315436241610726</v>
      </c>
      <c r="H78" s="25">
        <f t="shared" si="15"/>
        <v>98.210290827740494</v>
      </c>
      <c r="I78" s="25">
        <f t="shared" si="16"/>
        <v>95.973154362416111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98.357664233576628</v>
      </c>
      <c r="D79" s="25">
        <f t="shared" si="11"/>
        <v>95.62043795620437</v>
      </c>
      <c r="E79" s="25">
        <f t="shared" si="12"/>
        <v>98.175182481751804</v>
      </c>
      <c r="F79" s="25">
        <f t="shared" si="13"/>
        <v>96.350364963503637</v>
      </c>
      <c r="G79" s="25">
        <f t="shared" si="14"/>
        <v>96.89781021897808</v>
      </c>
      <c r="H79" s="25">
        <f t="shared" si="15"/>
        <v>96.89781021897808</v>
      </c>
      <c r="I79" s="25">
        <f t="shared" si="16"/>
        <v>98.540145985401466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99.004975124378106</v>
      </c>
      <c r="D80" s="25">
        <f t="shared" si="11"/>
        <v>98.341625207296843</v>
      </c>
      <c r="E80" s="25">
        <f t="shared" si="12"/>
        <v>99.668325041459354</v>
      </c>
      <c r="F80" s="25">
        <f t="shared" si="13"/>
        <v>98.839137645107783</v>
      </c>
      <c r="G80" s="25">
        <f t="shared" si="14"/>
        <v>96.683250414593687</v>
      </c>
      <c r="H80" s="25">
        <f t="shared" si="15"/>
        <v>97.678275290215581</v>
      </c>
      <c r="I80" s="25">
        <f t="shared" si="16"/>
        <v>97.678275290215581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99.553571428571416</v>
      </c>
      <c r="D81" s="25">
        <f t="shared" si="11"/>
        <v>100.66964285714283</v>
      </c>
      <c r="E81" s="25">
        <f t="shared" si="12"/>
        <v>98.660714285714278</v>
      </c>
      <c r="F81" s="25">
        <f t="shared" si="13"/>
        <v>101.33928571428569</v>
      </c>
      <c r="G81" s="25">
        <f t="shared" si="14"/>
        <v>99.553571428571416</v>
      </c>
      <c r="H81" s="25">
        <f t="shared" si="15"/>
        <v>97.544642857142847</v>
      </c>
      <c r="I81" s="25">
        <f t="shared" si="16"/>
        <v>100.22321428571428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100.64102564102564</v>
      </c>
      <c r="D82" s="25">
        <f t="shared" si="11"/>
        <v>97.008547008547026</v>
      </c>
      <c r="E82" s="25">
        <f t="shared" si="12"/>
        <v>100</v>
      </c>
      <c r="F82" s="25">
        <f t="shared" si="13"/>
        <v>98.07692307692308</v>
      </c>
      <c r="G82" s="25">
        <f t="shared" si="14"/>
        <v>99.572649572649581</v>
      </c>
      <c r="H82" s="25">
        <f t="shared" si="15"/>
        <v>98.290598290598282</v>
      </c>
      <c r="I82" s="25">
        <f t="shared" si="16"/>
        <v>96.367521367521363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102.12314225053079</v>
      </c>
      <c r="D83" s="25">
        <f t="shared" si="11"/>
        <v>99.363057324840767</v>
      </c>
      <c r="E83" s="25">
        <f t="shared" si="12"/>
        <v>111.25265392781316</v>
      </c>
      <c r="F83" s="25">
        <f t="shared" si="13"/>
        <v>102.12314225053079</v>
      </c>
      <c r="G83" s="25">
        <f t="shared" si="14"/>
        <v>100.63694267515923</v>
      </c>
      <c r="H83" s="25">
        <f t="shared" si="15"/>
        <v>96.815286624203807</v>
      </c>
      <c r="I83" s="25">
        <f t="shared" si="16"/>
        <v>96.602972399150744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99.367088607594937</v>
      </c>
      <c r="D84" s="25">
        <f t="shared" si="11"/>
        <v>97.468354430379748</v>
      </c>
      <c r="E84" s="25">
        <f t="shared" si="12"/>
        <v>97.046413502109701</v>
      </c>
      <c r="F84" s="25">
        <f t="shared" si="13"/>
        <v>101.05485232067511</v>
      </c>
      <c r="G84" s="25">
        <f t="shared" si="14"/>
        <v>100.42194092827003</v>
      </c>
      <c r="H84" s="25">
        <f t="shared" si="15"/>
        <v>97.257383966244731</v>
      </c>
      <c r="I84" s="25">
        <f t="shared" si="16"/>
        <v>97.89029535864978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101.05540897097625</v>
      </c>
      <c r="D85" s="25">
        <f t="shared" si="11"/>
        <v>101.3192612137203</v>
      </c>
      <c r="E85" s="25">
        <f t="shared" si="12"/>
        <v>101.05540897097625</v>
      </c>
      <c r="F85" s="25">
        <f t="shared" si="13"/>
        <v>98.416886543535625</v>
      </c>
      <c r="G85" s="25">
        <f t="shared" si="14"/>
        <v>98.416886543535625</v>
      </c>
      <c r="H85" s="25">
        <f t="shared" si="15"/>
        <v>101.05540897097625</v>
      </c>
      <c r="I85" s="25">
        <f t="shared" si="16"/>
        <v>100.26385224274405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96.868475991649262</v>
      </c>
      <c r="D86" s="25">
        <f t="shared" si="11"/>
        <v>96.033402922755727</v>
      </c>
      <c r="E86" s="25">
        <f t="shared" si="12"/>
        <v>97.494780793319407</v>
      </c>
      <c r="F86" s="25">
        <f t="shared" si="13"/>
        <v>95.615866388308973</v>
      </c>
      <c r="G86" s="25">
        <f t="shared" si="14"/>
        <v>99.164926931106464</v>
      </c>
      <c r="H86" s="25">
        <f t="shared" si="15"/>
        <v>96.242171189979132</v>
      </c>
      <c r="I86" s="25">
        <f t="shared" si="16"/>
        <v>97.28601252609603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96.173913043478265</v>
      </c>
      <c r="D87" s="25">
        <f t="shared" si="11"/>
        <v>95.652173913043484</v>
      </c>
      <c r="E87" s="25">
        <f t="shared" si="12"/>
        <v>92.173913043478265</v>
      </c>
      <c r="F87" s="25">
        <f t="shared" si="13"/>
        <v>97.91304347826086</v>
      </c>
      <c r="G87" s="25">
        <f t="shared" si="14"/>
        <v>94.782608695652186</v>
      </c>
      <c r="H87" s="25">
        <f t="shared" si="15"/>
        <v>91.304347826086953</v>
      </c>
      <c r="I87" s="25">
        <f t="shared" si="16"/>
        <v>95.304347826086968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97.368421052631589</v>
      </c>
      <c r="D88" s="25">
        <f t="shared" si="11"/>
        <v>95.39473684210526</v>
      </c>
      <c r="E88" s="25">
        <f t="shared" si="12"/>
        <v>94.298245614035096</v>
      </c>
      <c r="F88" s="25">
        <f t="shared" si="13"/>
        <v>95.614035087719316</v>
      </c>
      <c r="G88" s="25">
        <f t="shared" si="14"/>
        <v>97.807017543859658</v>
      </c>
      <c r="H88" s="25">
        <f t="shared" si="15"/>
        <v>95.614035087719316</v>
      </c>
      <c r="I88" s="25">
        <f t="shared" si="16"/>
        <v>94.517543859649123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96.613190730837786</v>
      </c>
      <c r="D89" s="25">
        <f t="shared" si="11"/>
        <v>94.474153297682705</v>
      </c>
      <c r="E89" s="25">
        <f t="shared" si="12"/>
        <v>92.86987522281639</v>
      </c>
      <c r="F89" s="25">
        <f t="shared" si="13"/>
        <v>91.978609625668454</v>
      </c>
      <c r="G89" s="25">
        <f t="shared" si="14"/>
        <v>93.404634581105171</v>
      </c>
      <c r="H89" s="25">
        <f t="shared" si="15"/>
        <v>91.622103386809258</v>
      </c>
      <c r="I89" s="25">
        <f t="shared" si="16"/>
        <v>90.730837789661308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96.724137931034491</v>
      </c>
      <c r="D90" s="25">
        <f t="shared" si="11"/>
        <v>96.206896551724142</v>
      </c>
      <c r="E90" s="25">
        <f t="shared" si="12"/>
        <v>97.241379310344826</v>
      </c>
      <c r="F90" s="25">
        <f t="shared" si="13"/>
        <v>96.034482758620697</v>
      </c>
      <c r="G90" s="25">
        <f t="shared" si="14"/>
        <v>95.862068965517238</v>
      </c>
      <c r="H90" s="25">
        <f t="shared" si="15"/>
        <v>95</v>
      </c>
      <c r="I90" s="25">
        <f t="shared" si="16"/>
        <v>96.379310344827587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96.274509803921575</v>
      </c>
      <c r="D91" s="25">
        <f t="shared" si="11"/>
        <v>97.843137254901961</v>
      </c>
      <c r="E91" s="25">
        <f t="shared" si="12"/>
        <v>94.509803921568633</v>
      </c>
      <c r="F91" s="25">
        <f t="shared" si="13"/>
        <v>94.901960784313729</v>
      </c>
      <c r="G91" s="25">
        <f t="shared" si="14"/>
        <v>93.725490196078439</v>
      </c>
      <c r="H91" s="25">
        <f t="shared" si="15"/>
        <v>94.313725490196077</v>
      </c>
      <c r="I91" s="25">
        <f t="shared" si="16"/>
        <v>93.137254901960787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94.857142857142861</v>
      </c>
      <c r="D92" s="25">
        <f t="shared" si="11"/>
        <v>96</v>
      </c>
      <c r="E92" s="25">
        <f t="shared" si="12"/>
        <v>97.904761904761898</v>
      </c>
      <c r="F92" s="25">
        <f t="shared" si="13"/>
        <v>97.904761904761898</v>
      </c>
      <c r="G92" s="25">
        <f t="shared" si="14"/>
        <v>96.571428571428569</v>
      </c>
      <c r="H92" s="25">
        <f t="shared" si="15"/>
        <v>97.904761904761898</v>
      </c>
      <c r="I92" s="25">
        <f t="shared" si="16"/>
        <v>95.80952380952381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95.661605206073759</v>
      </c>
      <c r="D93" s="25">
        <f t="shared" si="11"/>
        <v>94.360086767895865</v>
      </c>
      <c r="E93" s="25">
        <f t="shared" si="12"/>
        <v>91.757049891540134</v>
      </c>
      <c r="F93" s="25">
        <f t="shared" si="13"/>
        <v>94.793926247288496</v>
      </c>
      <c r="G93" s="25">
        <f t="shared" si="14"/>
        <v>91.540130151843798</v>
      </c>
      <c r="H93" s="25">
        <f t="shared" si="15"/>
        <v>94.143167028199557</v>
      </c>
      <c r="I93" s="25">
        <f t="shared" si="16"/>
        <v>94.793926247288496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98.484323091465058</v>
      </c>
      <c r="D114" s="26">
        <f t="shared" si="27"/>
        <v>97.554780701394122</v>
      </c>
      <c r="E114" s="26">
        <f t="shared" si="27"/>
        <v>97.488113118758775</v>
      </c>
      <c r="F114" s="26">
        <f t="shared" si="27"/>
        <v>97.021548127156748</v>
      </c>
      <c r="G114" s="26">
        <f t="shared" si="27"/>
        <v>96.877428543914462</v>
      </c>
      <c r="H114" s="26">
        <f t="shared" si="27"/>
        <v>96.553483344689141</v>
      </c>
      <c r="I114" s="26">
        <f>IF(I115&gt;0,AVERAGE(I64:I113),"")</f>
        <v>96.46790230982154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2.1428299316338899</v>
      </c>
      <c r="D116" s="26">
        <f t="shared" si="29"/>
        <v>2.3771436814259603</v>
      </c>
      <c r="E116" s="26">
        <f t="shared" si="29"/>
        <v>3.7148156015206975</v>
      </c>
      <c r="F116" s="26">
        <f t="shared" si="29"/>
        <v>2.6995550512741411</v>
      </c>
      <c r="G116" s="26">
        <f t="shared" si="29"/>
        <v>2.5778030870125539</v>
      </c>
      <c r="H116" s="26">
        <f t="shared" si="29"/>
        <v>2.6033421307315421</v>
      </c>
      <c r="I116" s="26">
        <f>IF(I115&gt;0,STDEV(I64:I113),"")</f>
        <v>2.4613094458556173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0.39122543015104483</v>
      </c>
      <c r="D117" s="26">
        <f t="shared" si="30"/>
        <v>0.43400507224929091</v>
      </c>
      <c r="E117" s="26">
        <f t="shared" si="30"/>
        <v>0.67822943397500279</v>
      </c>
      <c r="F117" s="26">
        <f t="shared" si="30"/>
        <v>0.49286906560328747</v>
      </c>
      <c r="G117" s="26">
        <f t="shared" si="30"/>
        <v>0.47064029985440942</v>
      </c>
      <c r="H117" s="26">
        <f t="shared" si="30"/>
        <v>0.4753030699684096</v>
      </c>
      <c r="I117" s="26">
        <f>IF(I115&gt;0,I116/SQRT(I115),"")</f>
        <v>0.44937156816522061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0.66474170183683379</v>
      </c>
      <c r="D119" s="26">
        <f t="shared" si="32"/>
        <v>0.73742974791139393</v>
      </c>
      <c r="E119" s="26">
        <f t="shared" si="32"/>
        <v>1.1523979614574442</v>
      </c>
      <c r="F119" s="26">
        <f t="shared" si="32"/>
        <v>0.83744714990885771</v>
      </c>
      <c r="G119" s="26">
        <f t="shared" si="32"/>
        <v>0.79967765325845686</v>
      </c>
      <c r="H119" s="26">
        <f t="shared" si="32"/>
        <v>0.80760029197766725</v>
      </c>
      <c r="I119" s="26">
        <f>IF(I115&gt;2,I118*I117,"")</f>
        <v>0.7635393764252667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94.857142857142861</v>
      </c>
      <c r="D120" s="26">
        <f t="shared" si="33"/>
        <v>94.172494172494169</v>
      </c>
      <c r="E120" s="26">
        <f t="shared" si="33"/>
        <v>91.757049891540134</v>
      </c>
      <c r="F120" s="26">
        <f t="shared" si="33"/>
        <v>91.978609625668454</v>
      </c>
      <c r="G120" s="26">
        <f t="shared" si="33"/>
        <v>91.540130151843798</v>
      </c>
      <c r="H120" s="26">
        <f t="shared" si="33"/>
        <v>91.304347826086953</v>
      </c>
      <c r="I120" s="26">
        <f t="shared" si="33"/>
        <v>90.730837789661308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104.6296296296296</v>
      </c>
      <c r="D121" s="26">
        <f t="shared" si="34"/>
        <v>102.77777777777779</v>
      </c>
      <c r="E121" s="26">
        <f t="shared" si="34"/>
        <v>111.25265392781316</v>
      </c>
      <c r="F121" s="26">
        <f t="shared" si="34"/>
        <v>102.12314225053079</v>
      </c>
      <c r="G121" s="26">
        <f t="shared" si="34"/>
        <v>101.62037037037035</v>
      </c>
      <c r="H121" s="26">
        <f t="shared" si="34"/>
        <v>101.38888888888889</v>
      </c>
      <c r="I121" s="26">
        <f t="shared" si="34"/>
        <v>100.69444444444441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95.2</v>
      </c>
      <c r="C122" s="38">
        <f>100-B3</f>
        <v>95.2</v>
      </c>
      <c r="D122" s="38">
        <f>100-B3</f>
        <v>95.2</v>
      </c>
      <c r="E122" s="38">
        <f>100-B3</f>
        <v>95.2</v>
      </c>
      <c r="F122" s="38">
        <f>100-B3</f>
        <v>95.2</v>
      </c>
      <c r="G122" s="38">
        <f>100-B3</f>
        <v>95.2</v>
      </c>
      <c r="H122" s="38">
        <f>100-B3</f>
        <v>95.2</v>
      </c>
      <c r="I122" s="38">
        <f>100-B3</f>
        <v>95.2</v>
      </c>
      <c r="J122" s="38">
        <f>100-B3</f>
        <v>95.2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104.8</v>
      </c>
      <c r="C123" s="24">
        <f>100+B3</f>
        <v>104.8</v>
      </c>
      <c r="D123" s="24">
        <f>100+B3</f>
        <v>104.8</v>
      </c>
      <c r="E123" s="24">
        <f>100+B3</f>
        <v>104.8</v>
      </c>
      <c r="F123" s="24">
        <f>100+B3</f>
        <v>104.8</v>
      </c>
      <c r="G123" s="24">
        <f>100+B3</f>
        <v>104.8</v>
      </c>
      <c r="H123" s="24">
        <f>100+B3</f>
        <v>104.8</v>
      </c>
      <c r="I123" s="24">
        <f>100+B3</f>
        <v>104.8</v>
      </c>
      <c r="J123" s="24">
        <f>100+B3</f>
        <v>104.8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88.7</v>
      </c>
      <c r="C124" s="24">
        <f>100-E3</f>
        <v>88.7</v>
      </c>
      <c r="D124" s="24">
        <f>100-E3</f>
        <v>88.7</v>
      </c>
      <c r="E124" s="24">
        <f>100-E3</f>
        <v>88.7</v>
      </c>
      <c r="F124" s="24">
        <f>100-E3</f>
        <v>88.7</v>
      </c>
      <c r="G124" s="24">
        <f>100-E3</f>
        <v>88.7</v>
      </c>
      <c r="H124" s="24">
        <f>100-E3</f>
        <v>88.7</v>
      </c>
      <c r="I124" s="24">
        <f>100-E3</f>
        <v>88.7</v>
      </c>
      <c r="J124" s="39">
        <f>100-E3</f>
        <v>88.7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111.3</v>
      </c>
      <c r="C125" s="41">
        <f>100+E3</f>
        <v>111.3</v>
      </c>
      <c r="D125" s="41">
        <f>100+E3</f>
        <v>111.3</v>
      </c>
      <c r="E125" s="41">
        <f>100+E3</f>
        <v>111.3</v>
      </c>
      <c r="F125" s="41">
        <f>100+E3</f>
        <v>111.3</v>
      </c>
      <c r="G125" s="41">
        <f>100+E3</f>
        <v>111.3</v>
      </c>
      <c r="H125" s="41">
        <f>100+E3</f>
        <v>111.3</v>
      </c>
      <c r="I125" s="41">
        <f>100+E3</f>
        <v>111.3</v>
      </c>
      <c r="J125" s="37">
        <f>100+E3</f>
        <v>111.3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109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2019-06-26T11:02:56Z</dcterms:modified>
</cp:coreProperties>
</file>