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8_{1B7266A4-B0D8-4AF5-820A-1CA3A4F9A2B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B118" i="1"/>
  <c r="G121" i="1"/>
  <c r="G116" i="1"/>
  <c r="G117" i="1" s="1"/>
  <c r="G114" i="1"/>
  <c r="I121" i="1"/>
  <c r="I118" i="1"/>
  <c r="I116" i="1"/>
  <c r="I117" i="1" s="1"/>
  <c r="I120" i="1"/>
  <c r="I114" i="1"/>
  <c r="J119" i="1"/>
  <c r="H114" i="1" l="1"/>
  <c r="H120" i="1"/>
  <c r="D121" i="1"/>
  <c r="F121" i="1"/>
  <c r="F118" i="1"/>
  <c r="F119" i="1" s="1"/>
  <c r="H118" i="1"/>
  <c r="H119" i="1" s="1"/>
  <c r="J116" i="1"/>
  <c r="F120" i="1"/>
  <c r="E116" i="1"/>
  <c r="E117" i="1" s="1"/>
  <c r="E121" i="1"/>
  <c r="C117" i="1"/>
  <c r="F114" i="1"/>
  <c r="C118" i="1"/>
  <c r="C121" i="1"/>
  <c r="B116" i="1"/>
  <c r="B117" i="1" s="1"/>
  <c r="B119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C119" i="1" l="1"/>
  <c r="E119" i="1"/>
  <c r="D119" i="1"/>
</calcChain>
</file>

<file path=xl/sharedStrings.xml><?xml version="1.0" encoding="utf-8"?>
<sst xmlns="http://schemas.openxmlformats.org/spreadsheetml/2006/main" count="147" uniqueCount="117">
  <si>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</si>
  <si>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</si>
  <si>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</si>
  <si>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</si>
  <si>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</si>
  <si>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</si>
  <si>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</si>
  <si>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</si>
  <si>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</si>
  <si>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</si>
  <si>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</si>
  <si>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</si>
  <si>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</si>
  <si>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</si>
  <si>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</si>
  <si>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</si>
  <si>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</si>
  <si>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</si>
  <si>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</si>
  <si>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</si>
  <si>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</si>
  <si>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</si>
  <si>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</si>
  <si>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</si>
  <si>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</si>
  <si>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</si>
  <si>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</si>
  <si>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</si>
  <si>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</si>
  <si>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</si>
  <si>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</si>
  <si>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</si>
  <si>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</si>
  <si>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</si>
  <si>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</si>
  <si>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</si>
  <si>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</si>
  <si>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</si>
  <si>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</si>
  <si>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</si>
  <si>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</si>
  <si>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</si>
  <si>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</si>
  <si>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</si>
  <si>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</si>
  <si>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</si>
  <si>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</si>
  <si>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</si>
  <si>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</si>
  <si>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</si>
  <si>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</si>
  <si>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</si>
  <si>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</si>
  <si>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</si>
  <si>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</si>
  <si>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</si>
  <si>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</si>
  <si>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</si>
  <si>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</si>
  <si>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</si>
  <si>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</si>
  <si>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</si>
  <si>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</si>
  <si>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</si>
  <si>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</si>
  <si>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</si>
  <si>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</si>
  <si>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</si>
  <si>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</si>
  <si>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</si>
  <si>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</si>
  <si>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</si>
  <si>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</si>
  <si>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</si>
  <si>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</si>
  <si>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</si>
  <si>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</si>
  <si>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</si>
  <si>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</si>
  <si>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</si>
  <si>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</si>
  <si>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</si>
  <si>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</si>
  <si>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</si>
  <si>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</si>
  <si>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</si>
  <si>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</si>
  <si>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</si>
  <si>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</si>
  <si>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</si>
  <si>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</si>
  <si>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</si>
  <si>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</si>
  <si>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</si>
  <si>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</si>
  <si>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</si>
  <si>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</si>
  <si>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</si>
  <si>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</si>
  <si>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</si>
  <si>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</si>
  <si>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</si>
  <si>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Martin Løkås Westgård som faglig veilede.r</t>
  </si>
  <si>
    <t>S-FSH i romtemperatur, Advia Centaur XPT (IE/L)</t>
  </si>
  <si>
    <t xml:space="preserve">Bacheloroppgave ved NTNU, mai 2017. Analyse av FSH på Advia Centaur ble utført av bioingeniørstudentene Marit Sørum og Andrea Sørvig med bioingeniør </t>
  </si>
  <si>
    <t>FSH i serum (IE/L) er holdbar inntil 7 døgn ved oppbevaring i romtemperatur.</t>
  </si>
  <si>
    <t>FSH i serum</t>
  </si>
  <si>
    <t>Siemens FSH, kjemiluminiescens</t>
  </si>
  <si>
    <t>Siemens FSH, REF 01360521</t>
  </si>
  <si>
    <t>FSH, Folikkelstimulerende hormon</t>
  </si>
  <si>
    <t>24 timer</t>
  </si>
  <si>
    <t>48 timer</t>
  </si>
  <si>
    <t>72 timer</t>
  </si>
  <si>
    <t>96 timer</t>
  </si>
  <si>
    <t>120 timer</t>
  </si>
  <si>
    <t>144 timer</t>
  </si>
  <si>
    <t>168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</si>
</sst>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52" xfId="0" applyNumberFormat="1" applyFont="1" applyBorder="1" applyAlignment="1" applyProtection="1">
      <alignment horizontal="center"/>
      <protection locked="0"/>
    </xf>
    <xf numFmtId="2" fontId="23" fillId="0" borderId="15" xfId="0" applyNumberFormat="1" applyFont="1" applyBorder="1" applyAlignment="1" applyProtection="1">
      <alignment horizontal="center"/>
      <protection locked="0"/>
    </xf>
    <xf numFmtId="2" fontId="23" fillId="0" borderId="1" xfId="0" applyNumberFormat="1" applyFont="1" applyBorder="1" applyAlignment="1" applyProtection="1">
      <alignment horizontal="center"/>
      <protection locked="0"/>
    </xf>
    <xf numFmtId="2" fontId="23" fillId="0" borderId="0" xfId="0" applyNumberFormat="1" applyFont="1" applyBorder="1" applyAlignment="1" applyProtection="1">
      <alignment horizontal="center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  <xf numFmtId="0" fontId="19" fillId="6" borderId="53" xfId="0" applyFont="1" applyFill="1" applyBorder="1"/>
    <xf numFmtId="0" fontId="19" fillId="5" borderId="25" xfId="0" applyFont="1" applyFill="1" applyBorder="1"/>
    <xf numFmtId="0" fontId="19" fillId="5" borderId="54" xfId="0" applyFont="1" applyFill="1" applyBorder="1"/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6.4</c:v>
                </c:pt>
                <c:pt idx="1">
                  <c:v>6.22</c:v>
                </c:pt>
                <c:pt idx="2">
                  <c:v>6.7</c:v>
                </c:pt>
                <c:pt idx="3">
                  <c:v>6.65</c:v>
                </c:pt>
                <c:pt idx="4">
                  <c:v>6.56</c:v>
                </c:pt>
                <c:pt idx="5">
                  <c:v>6.34</c:v>
                </c:pt>
                <c:pt idx="6">
                  <c:v>6.41</c:v>
                </c:pt>
                <c:pt idx="7">
                  <c:v>6.38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65.42</c:v>
                </c:pt>
                <c:pt idx="1">
                  <c:v>67.42</c:v>
                </c:pt>
                <c:pt idx="2">
                  <c:v>65.64</c:v>
                </c:pt>
                <c:pt idx="3">
                  <c:v>67.91</c:v>
                </c:pt>
                <c:pt idx="4">
                  <c:v>67.7</c:v>
                </c:pt>
                <c:pt idx="5">
                  <c:v>67.94</c:v>
                </c:pt>
                <c:pt idx="6">
                  <c:v>69.77</c:v>
                </c:pt>
                <c:pt idx="7">
                  <c:v>66.87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5.03</c:v>
                </c:pt>
                <c:pt idx="1">
                  <c:v>5.54</c:v>
                </c:pt>
                <c:pt idx="2">
                  <c:v>5.13</c:v>
                </c:pt>
                <c:pt idx="3">
                  <c:v>5.24</c:v>
                </c:pt>
                <c:pt idx="4">
                  <c:v>5.39</c:v>
                </c:pt>
                <c:pt idx="5">
                  <c:v>5.43</c:v>
                </c:pt>
                <c:pt idx="6">
                  <c:v>5.28</c:v>
                </c:pt>
                <c:pt idx="7">
                  <c:v>5.38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5.5</c:v>
                </c:pt>
                <c:pt idx="1">
                  <c:v>5.63</c:v>
                </c:pt>
                <c:pt idx="2">
                  <c:v>5.67</c:v>
                </c:pt>
                <c:pt idx="3">
                  <c:v>5.64</c:v>
                </c:pt>
                <c:pt idx="4">
                  <c:v>5.58</c:v>
                </c:pt>
                <c:pt idx="5">
                  <c:v>5.41</c:v>
                </c:pt>
                <c:pt idx="6">
                  <c:v>5.76</c:v>
                </c:pt>
                <c:pt idx="7">
                  <c:v>5.56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2.82</c:v>
                </c:pt>
                <c:pt idx="1">
                  <c:v>3.26</c:v>
                </c:pt>
                <c:pt idx="2">
                  <c:v>2.99</c:v>
                </c:pt>
                <c:pt idx="3">
                  <c:v>2.95</c:v>
                </c:pt>
                <c:pt idx="4">
                  <c:v>2.8</c:v>
                </c:pt>
                <c:pt idx="5">
                  <c:v>2.94</c:v>
                </c:pt>
                <c:pt idx="6">
                  <c:v>2.89</c:v>
                </c:pt>
                <c:pt idx="7">
                  <c:v>2.78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5.26</c:v>
                </c:pt>
                <c:pt idx="1">
                  <c:v>5.3</c:v>
                </c:pt>
                <c:pt idx="2">
                  <c:v>5.84</c:v>
                </c:pt>
                <c:pt idx="3">
                  <c:v>5.33</c:v>
                </c:pt>
                <c:pt idx="4">
                  <c:v>5.42</c:v>
                </c:pt>
                <c:pt idx="5">
                  <c:v>5.29</c:v>
                </c:pt>
                <c:pt idx="6">
                  <c:v>5.48</c:v>
                </c:pt>
                <c:pt idx="7">
                  <c:v>5.0599999999999996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74.459999999999994</c:v>
                </c:pt>
                <c:pt idx="1">
                  <c:v>68.25</c:v>
                </c:pt>
                <c:pt idx="2">
                  <c:v>72.38</c:v>
                </c:pt>
                <c:pt idx="3">
                  <c:v>71.75</c:v>
                </c:pt>
                <c:pt idx="4">
                  <c:v>72.45</c:v>
                </c:pt>
                <c:pt idx="5">
                  <c:v>70.459999999999994</c:v>
                </c:pt>
                <c:pt idx="6">
                  <c:v>72.069999999999993</c:v>
                </c:pt>
                <c:pt idx="7">
                  <c:v>73.78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10.27</c:v>
                </c:pt>
                <c:pt idx="1">
                  <c:v>9.82</c:v>
                </c:pt>
                <c:pt idx="2">
                  <c:v>10</c:v>
                </c:pt>
                <c:pt idx="3">
                  <c:v>9.83</c:v>
                </c:pt>
                <c:pt idx="4">
                  <c:v>9.85</c:v>
                </c:pt>
                <c:pt idx="5">
                  <c:v>10.25</c:v>
                </c:pt>
                <c:pt idx="6">
                  <c:v>9.86</c:v>
                </c:pt>
                <c:pt idx="7">
                  <c:v>10.199999999999999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70.48</c:v>
                </c:pt>
                <c:pt idx="1">
                  <c:v>76.36</c:v>
                </c:pt>
                <c:pt idx="2">
                  <c:v>77.819999999999993</c:v>
                </c:pt>
                <c:pt idx="3">
                  <c:v>77.430000000000007</c:v>
                </c:pt>
                <c:pt idx="4">
                  <c:v>75.67</c:v>
                </c:pt>
                <c:pt idx="5">
                  <c:v>77.709999999999994</c:v>
                </c:pt>
                <c:pt idx="6">
                  <c:v>77.19</c:v>
                </c:pt>
                <c:pt idx="7">
                  <c:v>79.209999999999994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93.72</c:v>
                </c:pt>
                <c:pt idx="1">
                  <c:v>99.95</c:v>
                </c:pt>
                <c:pt idx="2">
                  <c:v>95.71</c:v>
                </c:pt>
                <c:pt idx="3">
                  <c:v>104.73</c:v>
                </c:pt>
                <c:pt idx="4">
                  <c:v>101.59</c:v>
                </c:pt>
                <c:pt idx="5">
                  <c:v>102.95</c:v>
                </c:pt>
                <c:pt idx="6">
                  <c:v>95.13</c:v>
                </c:pt>
                <c:pt idx="7">
                  <c:v>106.34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5.3</c:v>
                </c:pt>
                <c:pt idx="1">
                  <c:v>5.96</c:v>
                </c:pt>
                <c:pt idx="2">
                  <c:v>5.8</c:v>
                </c:pt>
                <c:pt idx="3">
                  <c:v>6.11</c:v>
                </c:pt>
                <c:pt idx="4">
                  <c:v>5.95</c:v>
                </c:pt>
                <c:pt idx="5">
                  <c:v>6.05</c:v>
                </c:pt>
                <c:pt idx="6">
                  <c:v>6.06</c:v>
                </c:pt>
                <c:pt idx="7">
                  <c:v>5.71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5.78</c:v>
                </c:pt>
                <c:pt idx="1">
                  <c:v>5.53</c:v>
                </c:pt>
                <c:pt idx="2">
                  <c:v>5.6</c:v>
                </c:pt>
                <c:pt idx="3">
                  <c:v>5.67</c:v>
                </c:pt>
                <c:pt idx="4">
                  <c:v>5.47</c:v>
                </c:pt>
                <c:pt idx="5">
                  <c:v>5.64</c:v>
                </c:pt>
                <c:pt idx="6">
                  <c:v>5.9</c:v>
                </c:pt>
                <c:pt idx="7">
                  <c:v>5.56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2.96</c:v>
                </c:pt>
                <c:pt idx="1">
                  <c:v>3.06</c:v>
                </c:pt>
                <c:pt idx="2">
                  <c:v>3.22</c:v>
                </c:pt>
                <c:pt idx="3">
                  <c:v>3.04</c:v>
                </c:pt>
                <c:pt idx="4">
                  <c:v>3.05</c:v>
                </c:pt>
                <c:pt idx="5">
                  <c:v>2.87</c:v>
                </c:pt>
                <c:pt idx="6">
                  <c:v>2.94</c:v>
                </c:pt>
                <c:pt idx="7">
                  <c:v>2.77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92.73</c:v>
                </c:pt>
                <c:pt idx="1">
                  <c:v>96.75</c:v>
                </c:pt>
                <c:pt idx="2">
                  <c:v>95.42</c:v>
                </c:pt>
                <c:pt idx="3">
                  <c:v>97.82</c:v>
                </c:pt>
                <c:pt idx="4">
                  <c:v>96.26</c:v>
                </c:pt>
                <c:pt idx="5">
                  <c:v>97.91</c:v>
                </c:pt>
                <c:pt idx="6">
                  <c:v>99.24</c:v>
                </c:pt>
                <c:pt idx="7">
                  <c:v>94.94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6.01</c:v>
                </c:pt>
                <c:pt idx="1">
                  <c:v>6.05</c:v>
                </c:pt>
                <c:pt idx="2">
                  <c:v>6.37</c:v>
                </c:pt>
                <c:pt idx="3">
                  <c:v>5.94</c:v>
                </c:pt>
                <c:pt idx="4">
                  <c:v>6.27</c:v>
                </c:pt>
                <c:pt idx="5">
                  <c:v>6.15</c:v>
                </c:pt>
                <c:pt idx="6">
                  <c:v>6.22</c:v>
                </c:pt>
                <c:pt idx="7">
                  <c:v>6.32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3.19</c:v>
                </c:pt>
                <c:pt idx="1">
                  <c:v>3.41</c:v>
                </c:pt>
                <c:pt idx="2">
                  <c:v>3.39</c:v>
                </c:pt>
                <c:pt idx="3">
                  <c:v>3.37</c:v>
                </c:pt>
                <c:pt idx="4">
                  <c:v>3.18</c:v>
                </c:pt>
                <c:pt idx="5">
                  <c:v>3.42</c:v>
                </c:pt>
                <c:pt idx="6">
                  <c:v>3.26</c:v>
                </c:pt>
                <c:pt idx="7">
                  <c:v>3.26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4.83</c:v>
                </c:pt>
                <c:pt idx="1">
                  <c:v>5.0199999999999996</c:v>
                </c:pt>
                <c:pt idx="2">
                  <c:v>5.05</c:v>
                </c:pt>
                <c:pt idx="3">
                  <c:v>4.9400000000000004</c:v>
                </c:pt>
                <c:pt idx="4">
                  <c:v>5.18</c:v>
                </c:pt>
                <c:pt idx="5">
                  <c:v>5.0999999999999996</c:v>
                </c:pt>
                <c:pt idx="6">
                  <c:v>4.83</c:v>
                </c:pt>
                <c:pt idx="7">
                  <c:v>5.16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16.13</c:v>
                </c:pt>
                <c:pt idx="1">
                  <c:v>15.85</c:v>
                </c:pt>
                <c:pt idx="2">
                  <c:v>16.14</c:v>
                </c:pt>
                <c:pt idx="3">
                  <c:v>15.8</c:v>
                </c:pt>
                <c:pt idx="4">
                  <c:v>16.57</c:v>
                </c:pt>
                <c:pt idx="5">
                  <c:v>16.239999999999998</c:v>
                </c:pt>
                <c:pt idx="6">
                  <c:v>16.489999999999998</c:v>
                </c:pt>
                <c:pt idx="7">
                  <c:v>15.88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93.12</c:v>
                </c:pt>
                <c:pt idx="1">
                  <c:v>93.32</c:v>
                </c:pt>
                <c:pt idx="2">
                  <c:v>95.65</c:v>
                </c:pt>
                <c:pt idx="3">
                  <c:v>96.81</c:v>
                </c:pt>
                <c:pt idx="4">
                  <c:v>95.09</c:v>
                </c:pt>
                <c:pt idx="5">
                  <c:v>90.71</c:v>
                </c:pt>
                <c:pt idx="6">
                  <c:v>91.66</c:v>
                </c:pt>
                <c:pt idx="7">
                  <c:v>92.82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7.31</c:v>
                </c:pt>
                <c:pt idx="1">
                  <c:v>7.04</c:v>
                </c:pt>
                <c:pt idx="2">
                  <c:v>5.81</c:v>
                </c:pt>
                <c:pt idx="3">
                  <c:v>6.97</c:v>
                </c:pt>
                <c:pt idx="4">
                  <c:v>6.63</c:v>
                </c:pt>
                <c:pt idx="5">
                  <c:v>6.84</c:v>
                </c:pt>
                <c:pt idx="6">
                  <c:v>7.64</c:v>
                </c:pt>
                <c:pt idx="7">
                  <c:v>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49.88</c:v>
                </c:pt>
                <c:pt idx="1">
                  <c:v>52.51</c:v>
                </c:pt>
                <c:pt idx="2">
                  <c:v>53.01</c:v>
                </c:pt>
                <c:pt idx="3">
                  <c:v>52.4</c:v>
                </c:pt>
                <c:pt idx="4">
                  <c:v>52.45</c:v>
                </c:pt>
                <c:pt idx="5">
                  <c:v>51.96</c:v>
                </c:pt>
                <c:pt idx="6">
                  <c:v>53.94</c:v>
                </c:pt>
                <c:pt idx="7">
                  <c:v>54.12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3.17</c:v>
                </c:pt>
                <c:pt idx="1">
                  <c:v>3.23</c:v>
                </c:pt>
                <c:pt idx="2">
                  <c:v>3.18</c:v>
                </c:pt>
                <c:pt idx="3">
                  <c:v>3.1</c:v>
                </c:pt>
                <c:pt idx="4">
                  <c:v>3.21</c:v>
                </c:pt>
                <c:pt idx="5">
                  <c:v>3.11</c:v>
                </c:pt>
                <c:pt idx="6">
                  <c:v>3.15</c:v>
                </c:pt>
                <c:pt idx="7">
                  <c:v>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20.420000000000002</c:v>
                </c:pt>
                <c:pt idx="1">
                  <c:v>20.309999999999999</c:v>
                </c:pt>
                <c:pt idx="2">
                  <c:v>21.41</c:v>
                </c:pt>
                <c:pt idx="3">
                  <c:v>21.21</c:v>
                </c:pt>
                <c:pt idx="4">
                  <c:v>20.57</c:v>
                </c:pt>
                <c:pt idx="5">
                  <c:v>20.86</c:v>
                </c:pt>
                <c:pt idx="6">
                  <c:v>20.7</c:v>
                </c:pt>
                <c:pt idx="7">
                  <c:v>20.28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119.29</c:v>
                </c:pt>
                <c:pt idx="1">
                  <c:v>116.25</c:v>
                </c:pt>
                <c:pt idx="2">
                  <c:v>122.41</c:v>
                </c:pt>
                <c:pt idx="3">
                  <c:v>122.76</c:v>
                </c:pt>
                <c:pt idx="4">
                  <c:v>120.49</c:v>
                </c:pt>
                <c:pt idx="5">
                  <c:v>123.03</c:v>
                </c:pt>
                <c:pt idx="6">
                  <c:v>121.76</c:v>
                </c:pt>
                <c:pt idx="7">
                  <c:v>128.38999999999999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4.74</c:v>
                </c:pt>
                <c:pt idx="1">
                  <c:v>5.1100000000000003</c:v>
                </c:pt>
                <c:pt idx="2">
                  <c:v>4.82</c:v>
                </c:pt>
                <c:pt idx="3">
                  <c:v>4.66</c:v>
                </c:pt>
                <c:pt idx="4">
                  <c:v>5.14</c:v>
                </c:pt>
                <c:pt idx="5">
                  <c:v>5</c:v>
                </c:pt>
                <c:pt idx="6">
                  <c:v>5.0599999999999996</c:v>
                </c:pt>
                <c:pt idx="7">
                  <c:v>5.42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5.93</c:v>
                </c:pt>
                <c:pt idx="1">
                  <c:v>6.4</c:v>
                </c:pt>
                <c:pt idx="2">
                  <c:v>6.28</c:v>
                </c:pt>
                <c:pt idx="3">
                  <c:v>6.54</c:v>
                </c:pt>
                <c:pt idx="4">
                  <c:v>6.32</c:v>
                </c:pt>
                <c:pt idx="5">
                  <c:v>6.23</c:v>
                </c:pt>
                <c:pt idx="6">
                  <c:v>6.34</c:v>
                </c:pt>
                <c:pt idx="7">
                  <c:v>6.23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3.55</c:v>
                </c:pt>
                <c:pt idx="1">
                  <c:v>3.8</c:v>
                </c:pt>
                <c:pt idx="2">
                  <c:v>3.79</c:v>
                </c:pt>
                <c:pt idx="3">
                  <c:v>3.7</c:v>
                </c:pt>
                <c:pt idx="4">
                  <c:v>3.81</c:v>
                </c:pt>
                <c:pt idx="5">
                  <c:v>3.62</c:v>
                </c:pt>
                <c:pt idx="6">
                  <c:v>3.78</c:v>
                </c:pt>
                <c:pt idx="7">
                  <c:v>3.67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9.92</c:v>
                </c:pt>
                <c:pt idx="1">
                  <c:v>10.01</c:v>
                </c:pt>
                <c:pt idx="2">
                  <c:v>9.59</c:v>
                </c:pt>
                <c:pt idx="3">
                  <c:v>10.029999999999999</c:v>
                </c:pt>
                <c:pt idx="4">
                  <c:v>10.14</c:v>
                </c:pt>
                <c:pt idx="5">
                  <c:v>10.1</c:v>
                </c:pt>
                <c:pt idx="6">
                  <c:v>10.039999999999999</c:v>
                </c:pt>
                <c:pt idx="7">
                  <c:v>10.17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1.48</c:v>
                </c:pt>
                <c:pt idx="1">
                  <c:v>1.68</c:v>
                </c:pt>
                <c:pt idx="2">
                  <c:v>1.63</c:v>
                </c:pt>
                <c:pt idx="3">
                  <c:v>1.75</c:v>
                </c:pt>
                <c:pt idx="4">
                  <c:v>1.88</c:v>
                </c:pt>
                <c:pt idx="5">
                  <c:v>1.86</c:v>
                </c:pt>
                <c:pt idx="6">
                  <c:v>1.83</c:v>
                </c:pt>
                <c:pt idx="7">
                  <c:v>1.77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34.22</c:v>
                </c:pt>
                <c:pt idx="1">
                  <c:v>33.89</c:v>
                </c:pt>
                <c:pt idx="2">
                  <c:v>34.46</c:v>
                </c:pt>
                <c:pt idx="3">
                  <c:v>34.159999999999997</c:v>
                </c:pt>
                <c:pt idx="4">
                  <c:v>33.4</c:v>
                </c:pt>
                <c:pt idx="5">
                  <c:v>32.9</c:v>
                </c:pt>
                <c:pt idx="6">
                  <c:v>32.03</c:v>
                </c:pt>
                <c:pt idx="7">
                  <c:v>33.090000000000003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97.1875</c:v>
                </c:pt>
                <c:pt idx="2">
                  <c:v>104.6875</c:v>
                </c:pt>
                <c:pt idx="3">
                  <c:v>103.90625</c:v>
                </c:pt>
                <c:pt idx="4">
                  <c:v>102.49999999999999</c:v>
                </c:pt>
                <c:pt idx="5">
                  <c:v>99.0625</c:v>
                </c:pt>
                <c:pt idx="6">
                  <c:v>100.15624999999999</c:v>
                </c:pt>
                <c:pt idx="7">
                  <c:v>99.6875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103.0571690614491</c:v>
                </c:pt>
                <c:pt idx="2">
                  <c:v>100.3362885967594</c:v>
                </c:pt>
                <c:pt idx="3">
                  <c:v>103.80617548150413</c:v>
                </c:pt>
                <c:pt idx="4">
                  <c:v>103.48517273005197</c:v>
                </c:pt>
                <c:pt idx="5">
                  <c:v>103.85203301742585</c:v>
                </c:pt>
                <c:pt idx="6">
                  <c:v>106.64934270865179</c:v>
                </c:pt>
                <c:pt idx="7">
                  <c:v>102.2164475695506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110.13916500994034</c:v>
                </c:pt>
                <c:pt idx="2">
                  <c:v>101.98807157057655</c:v>
                </c:pt>
                <c:pt idx="3">
                  <c:v>104.17495029821073</c:v>
                </c:pt>
                <c:pt idx="4">
                  <c:v>107.15705765407553</c:v>
                </c:pt>
                <c:pt idx="5">
                  <c:v>107.95228628230615</c:v>
                </c:pt>
                <c:pt idx="6">
                  <c:v>104.97017892644136</c:v>
                </c:pt>
                <c:pt idx="7">
                  <c:v>106.95825049701789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102.36363636363637</c:v>
                </c:pt>
                <c:pt idx="2">
                  <c:v>103.09090909090909</c:v>
                </c:pt>
                <c:pt idx="3">
                  <c:v>102.54545454545453</c:v>
                </c:pt>
                <c:pt idx="4">
                  <c:v>101.45454545454547</c:v>
                </c:pt>
                <c:pt idx="5">
                  <c:v>98.36363636363636</c:v>
                </c:pt>
                <c:pt idx="6">
                  <c:v>104.72727272727272</c:v>
                </c:pt>
                <c:pt idx="7">
                  <c:v>101.09090909090908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115.60283687943263</c:v>
                </c:pt>
                <c:pt idx="2">
                  <c:v>106.02836879432624</c:v>
                </c:pt>
                <c:pt idx="3">
                  <c:v>104.6099290780142</c:v>
                </c:pt>
                <c:pt idx="4">
                  <c:v>99.290780141843967</c:v>
                </c:pt>
                <c:pt idx="5">
                  <c:v>104.25531914893618</c:v>
                </c:pt>
                <c:pt idx="6">
                  <c:v>102.48226950354611</c:v>
                </c:pt>
                <c:pt idx="7">
                  <c:v>98.581560283687935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100.76045627376426</c:v>
                </c:pt>
                <c:pt idx="2">
                  <c:v>111.02661596958174</c:v>
                </c:pt>
                <c:pt idx="3">
                  <c:v>101.33079847908746</c:v>
                </c:pt>
                <c:pt idx="4">
                  <c:v>103.04182509505704</c:v>
                </c:pt>
                <c:pt idx="5">
                  <c:v>100.57034220532319</c:v>
                </c:pt>
                <c:pt idx="6">
                  <c:v>104.18250950570342</c:v>
                </c:pt>
                <c:pt idx="7">
                  <c:v>96.197718631178702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91.65995165189365</c:v>
                </c:pt>
                <c:pt idx="2">
                  <c:v>97.206553854418488</c:v>
                </c:pt>
                <c:pt idx="3">
                  <c:v>96.360461993016386</c:v>
                </c:pt>
                <c:pt idx="4">
                  <c:v>97.300564061240948</c:v>
                </c:pt>
                <c:pt idx="5">
                  <c:v>94.627988181573997</c:v>
                </c:pt>
                <c:pt idx="6">
                  <c:v>96.790222938490473</c:v>
                </c:pt>
                <c:pt idx="7">
                  <c:v>99.086757990867596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95.618305744888033</c:v>
                </c:pt>
                <c:pt idx="2">
                  <c:v>97.370983446932811</c:v>
                </c:pt>
                <c:pt idx="3">
                  <c:v>95.715676728334969</c:v>
                </c:pt>
                <c:pt idx="4">
                  <c:v>95.910418695228827</c:v>
                </c:pt>
                <c:pt idx="5">
                  <c:v>99.805258033106142</c:v>
                </c:pt>
                <c:pt idx="6">
                  <c:v>96.007789678675749</c:v>
                </c:pt>
                <c:pt idx="7">
                  <c:v>99.318403115871462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108.3427922814983</c:v>
                </c:pt>
                <c:pt idx="2">
                  <c:v>110.4143019296254</c:v>
                </c:pt>
                <c:pt idx="3">
                  <c:v>109.86095346197504</c:v>
                </c:pt>
                <c:pt idx="4">
                  <c:v>107.36379114642452</c:v>
                </c:pt>
                <c:pt idx="5">
                  <c:v>110.25822928490349</c:v>
                </c:pt>
                <c:pt idx="6">
                  <c:v>109.52043132803631</c:v>
                </c:pt>
                <c:pt idx="7">
                  <c:v>112.38649262202041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106.64746052069995</c:v>
                </c:pt>
                <c:pt idx="2">
                  <c:v>102.12334613743064</c:v>
                </c:pt>
                <c:pt idx="3">
                  <c:v>111.74775928297056</c:v>
                </c:pt>
                <c:pt idx="4">
                  <c:v>108.39735381988905</c:v>
                </c:pt>
                <c:pt idx="5">
                  <c:v>109.84848484848486</c:v>
                </c:pt>
                <c:pt idx="6">
                  <c:v>101.5044814340589</c:v>
                </c:pt>
                <c:pt idx="7">
                  <c:v>113.46564233888179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112.45283018867924</c:v>
                </c:pt>
                <c:pt idx="2">
                  <c:v>109.43396226415094</c:v>
                </c:pt>
                <c:pt idx="3">
                  <c:v>115.28301886792454</c:v>
                </c:pt>
                <c:pt idx="4">
                  <c:v>112.26415094339623</c:v>
                </c:pt>
                <c:pt idx="5">
                  <c:v>114.15094339622642</c:v>
                </c:pt>
                <c:pt idx="6">
                  <c:v>114.33962264150944</c:v>
                </c:pt>
                <c:pt idx="7">
                  <c:v>107.73584905660378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95.674740484429066</c:v>
                </c:pt>
                <c:pt idx="2">
                  <c:v>96.885813148788912</c:v>
                </c:pt>
                <c:pt idx="3">
                  <c:v>98.096885813148788</c:v>
                </c:pt>
                <c:pt idx="4">
                  <c:v>94.636678200692032</c:v>
                </c:pt>
                <c:pt idx="5">
                  <c:v>97.577854671280264</c:v>
                </c:pt>
                <c:pt idx="6">
                  <c:v>102.07612456747405</c:v>
                </c:pt>
                <c:pt idx="7">
                  <c:v>96.193771626297561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103.37837837837837</c:v>
                </c:pt>
                <c:pt idx="2">
                  <c:v>108.78378378378379</c:v>
                </c:pt>
                <c:pt idx="3">
                  <c:v>102.70270270270269</c:v>
                </c:pt>
                <c:pt idx="4">
                  <c:v>103.04054054054052</c:v>
                </c:pt>
                <c:pt idx="5">
                  <c:v>96.959459459459467</c:v>
                </c:pt>
                <c:pt idx="6">
                  <c:v>99.324324324324323</c:v>
                </c:pt>
                <c:pt idx="7">
                  <c:v>93.581081081081081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104.33516661274669</c:v>
                </c:pt>
                <c:pt idx="2">
                  <c:v>102.90089507171358</c:v>
                </c:pt>
                <c:pt idx="3">
                  <c:v>105.48905424350264</c:v>
                </c:pt>
                <c:pt idx="4">
                  <c:v>103.80675078183974</c:v>
                </c:pt>
                <c:pt idx="5">
                  <c:v>105.58611021244472</c:v>
                </c:pt>
                <c:pt idx="6">
                  <c:v>107.02038175347784</c:v>
                </c:pt>
                <c:pt idx="7">
                  <c:v>102.38326323735576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100.66555740432612</c:v>
                </c:pt>
                <c:pt idx="2">
                  <c:v>105.9900166389351</c:v>
                </c:pt>
                <c:pt idx="3">
                  <c:v>98.835274542429303</c:v>
                </c:pt>
                <c:pt idx="4">
                  <c:v>104.3261231281198</c:v>
                </c:pt>
                <c:pt idx="5">
                  <c:v>102.32945091514145</c:v>
                </c:pt>
                <c:pt idx="6">
                  <c:v>103.49417637271215</c:v>
                </c:pt>
                <c:pt idx="7">
                  <c:v>105.15806988352747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106.89655172413795</c:v>
                </c:pt>
                <c:pt idx="2">
                  <c:v>106.26959247648904</c:v>
                </c:pt>
                <c:pt idx="3">
                  <c:v>105.64263322884014</c:v>
                </c:pt>
                <c:pt idx="4">
                  <c:v>99.686520376175565</c:v>
                </c:pt>
                <c:pt idx="5">
                  <c:v>107.21003134796238</c:v>
                </c:pt>
                <c:pt idx="6">
                  <c:v>102.19435736677116</c:v>
                </c:pt>
                <c:pt idx="7">
                  <c:v>102.19435736677116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103.93374741200827</c:v>
                </c:pt>
                <c:pt idx="2">
                  <c:v>104.55486542443064</c:v>
                </c:pt>
                <c:pt idx="3">
                  <c:v>102.27743271221532</c:v>
                </c:pt>
                <c:pt idx="4">
                  <c:v>107.24637681159419</c:v>
                </c:pt>
                <c:pt idx="5">
                  <c:v>105.59006211180125</c:v>
                </c:pt>
                <c:pt idx="6">
                  <c:v>100</c:v>
                </c:pt>
                <c:pt idx="7">
                  <c:v>106.83229813664596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98.264104153750779</c:v>
                </c:pt>
                <c:pt idx="2">
                  <c:v>100.06199628022318</c:v>
                </c:pt>
                <c:pt idx="3">
                  <c:v>97.954122752634859</c:v>
                </c:pt>
                <c:pt idx="4">
                  <c:v>102.72783632982021</c:v>
                </c:pt>
                <c:pt idx="5">
                  <c:v>100.68195908245505</c:v>
                </c:pt>
                <c:pt idx="6">
                  <c:v>102.23186608803472</c:v>
                </c:pt>
                <c:pt idx="7">
                  <c:v>98.450092994420345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100.21477663230239</c:v>
                </c:pt>
                <c:pt idx="2">
                  <c:v>102.71692439862544</c:v>
                </c:pt>
                <c:pt idx="3">
                  <c:v>103.96262886597938</c:v>
                </c:pt>
                <c:pt idx="4">
                  <c:v>102.1155498281787</c:v>
                </c:pt>
                <c:pt idx="5">
                  <c:v>97.411941580756007</c:v>
                </c:pt>
                <c:pt idx="6">
                  <c:v>98.432130584192436</c:v>
                </c:pt>
                <c:pt idx="7">
                  <c:v>99.677835051546381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96.306429548563628</c:v>
                </c:pt>
                <c:pt idx="2">
                  <c:v>79.480164158686733</c:v>
                </c:pt>
                <c:pt idx="3">
                  <c:v>95.348837209302332</c:v>
                </c:pt>
                <c:pt idx="4">
                  <c:v>90.697674418604663</c:v>
                </c:pt>
                <c:pt idx="5">
                  <c:v>93.57045143638851</c:v>
                </c:pt>
                <c:pt idx="6">
                  <c:v>104.51436388508893</c:v>
                </c:pt>
                <c:pt idx="7">
                  <c:v>102.18878248974008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105.27265437048916</c:v>
                </c:pt>
                <c:pt idx="2">
                  <c:v>106.27506014434643</c:v>
                </c:pt>
                <c:pt idx="3">
                  <c:v>105.05212510024057</c:v>
                </c:pt>
                <c:pt idx="4">
                  <c:v>105.15236567762631</c:v>
                </c:pt>
                <c:pt idx="5">
                  <c:v>104.17000801924618</c:v>
                </c:pt>
                <c:pt idx="6">
                  <c:v>108.13953488372093</c:v>
                </c:pt>
                <c:pt idx="7">
                  <c:v>108.50040096230953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101.89274447949528</c:v>
                </c:pt>
                <c:pt idx="2">
                  <c:v>100.31545741324921</c:v>
                </c:pt>
                <c:pt idx="3">
                  <c:v>97.791798107255516</c:v>
                </c:pt>
                <c:pt idx="4">
                  <c:v>101.26182965299684</c:v>
                </c:pt>
                <c:pt idx="5">
                  <c:v>98.107255520504737</c:v>
                </c:pt>
                <c:pt idx="6">
                  <c:v>99.369085173501588</c:v>
                </c:pt>
                <c:pt idx="7">
                  <c:v>86.119873817034701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99.461312438785484</c:v>
                </c:pt>
                <c:pt idx="2">
                  <c:v>104.84818805093046</c:v>
                </c:pt>
                <c:pt idx="3">
                  <c:v>103.86875612144955</c:v>
                </c:pt>
                <c:pt idx="4">
                  <c:v>100.73457394711068</c:v>
                </c:pt>
                <c:pt idx="5">
                  <c:v>102.15475024485796</c:v>
                </c:pt>
                <c:pt idx="6">
                  <c:v>101.37120470127326</c:v>
                </c:pt>
                <c:pt idx="7">
                  <c:v>99.314397649363357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97.451588565680268</c:v>
                </c:pt>
                <c:pt idx="2">
                  <c:v>102.61547489311759</c:v>
                </c:pt>
                <c:pt idx="3">
                  <c:v>102.90887752535838</c:v>
                </c:pt>
                <c:pt idx="4">
                  <c:v>101.0059518819683</c:v>
                </c:pt>
                <c:pt idx="5">
                  <c:v>103.13521669880123</c:v>
                </c:pt>
                <c:pt idx="6">
                  <c:v>102.07058429038479</c:v>
                </c:pt>
                <c:pt idx="7">
                  <c:v>107.62846843825969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107.80590717299579</c:v>
                </c:pt>
                <c:pt idx="2">
                  <c:v>101.68776371308017</c:v>
                </c:pt>
                <c:pt idx="3">
                  <c:v>98.312236286919827</c:v>
                </c:pt>
                <c:pt idx="4">
                  <c:v>108.43881856540082</c:v>
                </c:pt>
                <c:pt idx="5">
                  <c:v>105.48523206751055</c:v>
                </c:pt>
                <c:pt idx="6">
                  <c:v>106.75105485232066</c:v>
                </c:pt>
                <c:pt idx="7">
                  <c:v>114.34599156118144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107.9258010118044</c:v>
                </c:pt>
                <c:pt idx="2">
                  <c:v>105.90219224283305</c:v>
                </c:pt>
                <c:pt idx="3">
                  <c:v>110.28667790893761</c:v>
                </c:pt>
                <c:pt idx="4">
                  <c:v>106.57672849915684</c:v>
                </c:pt>
                <c:pt idx="5">
                  <c:v>105.05902192242836</c:v>
                </c:pt>
                <c:pt idx="6">
                  <c:v>106.91399662731872</c:v>
                </c:pt>
                <c:pt idx="7">
                  <c:v>105.05902192242836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107.04225352112675</c:v>
                </c:pt>
                <c:pt idx="2">
                  <c:v>106.76056338028171</c:v>
                </c:pt>
                <c:pt idx="3">
                  <c:v>104.22535211267608</c:v>
                </c:pt>
                <c:pt idx="4">
                  <c:v>107.32394366197184</c:v>
                </c:pt>
                <c:pt idx="5">
                  <c:v>101.97183098591549</c:v>
                </c:pt>
                <c:pt idx="6">
                  <c:v>106.47887323943661</c:v>
                </c:pt>
                <c:pt idx="7">
                  <c:v>103.38028169014083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100.90725806451613</c:v>
                </c:pt>
                <c:pt idx="2">
                  <c:v>96.673387096774192</c:v>
                </c:pt>
                <c:pt idx="3">
                  <c:v>101.10887096774192</c:v>
                </c:pt>
                <c:pt idx="4">
                  <c:v>102.21774193548387</c:v>
                </c:pt>
                <c:pt idx="5">
                  <c:v>101.81451612903226</c:v>
                </c:pt>
                <c:pt idx="6">
                  <c:v>101.20967741935483</c:v>
                </c:pt>
                <c:pt idx="7">
                  <c:v>102.52016129032258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113.51351351351352</c:v>
                </c:pt>
                <c:pt idx="2">
                  <c:v>110.13513513513513</c:v>
                </c:pt>
                <c:pt idx="3">
                  <c:v>118.24324324324324</c:v>
                </c:pt>
                <c:pt idx="4">
                  <c:v>127.02702702702702</c:v>
                </c:pt>
                <c:pt idx="5">
                  <c:v>125.67567567567568</c:v>
                </c:pt>
                <c:pt idx="6">
                  <c:v>123.64864864864866</c:v>
                </c:pt>
                <c:pt idx="7">
                  <c:v>119.59459459459461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99.035651665692583</c:v>
                </c:pt>
                <c:pt idx="2">
                  <c:v>100.70134424313268</c:v>
                </c:pt>
                <c:pt idx="3">
                  <c:v>99.824663939216833</c:v>
                </c:pt>
                <c:pt idx="4">
                  <c:v>97.603740502630046</c:v>
                </c:pt>
                <c:pt idx="5">
                  <c:v>96.142606662770319</c:v>
                </c:pt>
                <c:pt idx="6">
                  <c:v>93.600233781414389</c:v>
                </c:pt>
                <c:pt idx="7">
                  <c:v>96.697837521917023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1.783849424107196</c:v>
                  </c:pt>
                  <c:pt idx="2">
                    <c:v>1.8608552301250614</c:v>
                  </c:pt>
                  <c:pt idx="3">
                    <c:v>1.6997162589247563</c:v>
                  </c:pt>
                  <c:pt idx="4">
                    <c:v>1.9811296185981302</c:v>
                  </c:pt>
                  <c:pt idx="5">
                    <c:v>1.9927582666150963</c:v>
                  </c:pt>
                  <c:pt idx="6">
                    <c:v>1.7697927477565292</c:v>
                  </c:pt>
                  <c:pt idx="7">
                    <c:v>2.1021622910967923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1.783849424107196</c:v>
                  </c:pt>
                  <c:pt idx="2">
                    <c:v>1.8608552301250614</c:v>
                  </c:pt>
                  <c:pt idx="3">
                    <c:v>1.6997162589247563</c:v>
                  </c:pt>
                  <c:pt idx="4">
                    <c:v>1.9811296185981302</c:v>
                  </c:pt>
                  <c:pt idx="5">
                    <c:v>1.9927582666150963</c:v>
                  </c:pt>
                  <c:pt idx="6">
                    <c:v>1.7697927477565292</c:v>
                  </c:pt>
                  <c:pt idx="7">
                    <c:v>2.1021622910967923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103.12700803768749</c:v>
                </c:pt>
                <c:pt idx="2">
                  <c:v>102.90885064497557</c:v>
                </c:pt>
                <c:pt idx="3">
                  <c:v>103.3757867200096</c:v>
                </c:pt>
                <c:pt idx="4">
                  <c:v>103.4597477169564</c:v>
                </c:pt>
                <c:pt idx="5">
                  <c:v>103.11268185021181</c:v>
                </c:pt>
                <c:pt idx="6">
                  <c:v>103.67236633172789</c:v>
                </c:pt>
                <c:pt idx="7">
                  <c:v>102.88487041705091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87.9</c:v>
                </c:pt>
                <c:pt idx="1">
                  <c:v>87.9</c:v>
                </c:pt>
                <c:pt idx="2">
                  <c:v>87.9</c:v>
                </c:pt>
                <c:pt idx="3">
                  <c:v>87.9</c:v>
                </c:pt>
                <c:pt idx="4">
                  <c:v>87.9</c:v>
                </c:pt>
                <c:pt idx="5">
                  <c:v>87.9</c:v>
                </c:pt>
                <c:pt idx="6">
                  <c:v>87.9</c:v>
                </c:pt>
                <c:pt idx="7">
                  <c:v>87.9</c:v>
                </c:pt>
                <c:pt idx="8">
                  <c:v>87.9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112.1</c:v>
                </c:pt>
                <c:pt idx="1">
                  <c:v>112.1</c:v>
                </c:pt>
                <c:pt idx="2">
                  <c:v>112.1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112.1</c:v>
                </c:pt>
                <c:pt idx="7">
                  <c:v>112.1</c:v>
                </c:pt>
                <c:pt idx="8">
                  <c:v>112.1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78.8</c:v>
                </c:pt>
                <c:pt idx="1">
                  <c:v>78.8</c:v>
                </c:pt>
                <c:pt idx="2">
                  <c:v>78.8</c:v>
                </c:pt>
                <c:pt idx="3">
                  <c:v>78.8</c:v>
                </c:pt>
                <c:pt idx="4">
                  <c:v>78.8</c:v>
                </c:pt>
                <c:pt idx="5">
                  <c:v>78.8</c:v>
                </c:pt>
                <c:pt idx="6">
                  <c:v>78.8</c:v>
                </c:pt>
                <c:pt idx="7">
                  <c:v>78.8</c:v>
                </c:pt>
                <c:pt idx="8">
                  <c:v>78.8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121.2</c:v>
                </c:pt>
                <c:pt idx="4">
                  <c:v>121.2</c:v>
                </c:pt>
                <c:pt idx="5">
                  <c:v>121.2</c:v>
                </c:pt>
                <c:pt idx="6">
                  <c:v>121.2</c:v>
                </c:pt>
                <c:pt idx="7">
                  <c:v>121.2</c:v>
                </c:pt>
                <c:pt idx="8">
                  <c:v>121.2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109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workbookViewId="0">
      <selection activeCell="G20" sqref="G20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106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107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108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62</v>
      </c>
      <c r="I25" s="78" t="s">
        <v>62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110</v>
      </c>
      <c r="D27" s="75" t="s">
        <v>111</v>
      </c>
      <c r="E27" s="75" t="s">
        <v>112</v>
      </c>
      <c r="F27" s="75" t="s">
        <v>113</v>
      </c>
      <c r="G27" s="75" t="s">
        <v>114</v>
      </c>
      <c r="H27" s="75" t="s">
        <v>115</v>
      </c>
      <c r="I27" s="75" t="s">
        <v>116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86" t="s">
        <v>91</v>
      </c>
      <c r="G31" s="86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141"/>
      <c r="H32" s="141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142"/>
      <c r="H33" s="142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142"/>
      <c r="H34" s="142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143"/>
      <c r="H35" s="14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97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C1" sqref="C1:J1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103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12.1</v>
      </c>
      <c r="C3" s="18" t="s">
        <v>25</v>
      </c>
      <c r="D3" s="17"/>
      <c r="E3" s="7">
        <v>21.2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07">
        <v>6.4</v>
      </c>
      <c r="C8" s="108">
        <v>6.22</v>
      </c>
      <c r="D8" s="108">
        <v>6.7</v>
      </c>
      <c r="E8" s="108">
        <v>6.65</v>
      </c>
      <c r="F8" s="108">
        <v>6.56</v>
      </c>
      <c r="G8" s="108">
        <v>6.34</v>
      </c>
      <c r="H8" s="108">
        <v>6.41</v>
      </c>
      <c r="I8" s="108">
        <v>6.38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09">
        <v>65.42</v>
      </c>
      <c r="C9" s="110">
        <v>67.42</v>
      </c>
      <c r="D9" s="110">
        <v>65.64</v>
      </c>
      <c r="E9" s="110">
        <v>67.91</v>
      </c>
      <c r="F9" s="110">
        <v>67.7</v>
      </c>
      <c r="G9" s="110">
        <v>67.94</v>
      </c>
      <c r="H9" s="110">
        <v>69.77</v>
      </c>
      <c r="I9" s="110">
        <v>66.87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09">
        <v>5.03</v>
      </c>
      <c r="C10" s="110">
        <v>5.54</v>
      </c>
      <c r="D10" s="110">
        <v>5.13</v>
      </c>
      <c r="E10" s="110">
        <v>5.24</v>
      </c>
      <c r="F10" s="110">
        <v>5.39</v>
      </c>
      <c r="G10" s="110">
        <v>5.43</v>
      </c>
      <c r="H10" s="110">
        <v>5.28</v>
      </c>
      <c r="I10" s="110">
        <v>5.38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09">
        <v>5.5</v>
      </c>
      <c r="C11" s="110">
        <v>5.63</v>
      </c>
      <c r="D11" s="110">
        <v>5.67</v>
      </c>
      <c r="E11" s="110">
        <v>5.64</v>
      </c>
      <c r="F11" s="110">
        <v>5.58</v>
      </c>
      <c r="G11" s="110">
        <v>5.41</v>
      </c>
      <c r="H11" s="110">
        <v>5.76</v>
      </c>
      <c r="I11" s="110">
        <v>5.56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09">
        <v>2.82</v>
      </c>
      <c r="C12" s="110">
        <v>3.26</v>
      </c>
      <c r="D12" s="110">
        <v>2.99</v>
      </c>
      <c r="E12" s="110">
        <v>2.95</v>
      </c>
      <c r="F12" s="110">
        <v>2.8</v>
      </c>
      <c r="G12" s="110">
        <v>2.94</v>
      </c>
      <c r="H12" s="110">
        <v>2.89</v>
      </c>
      <c r="I12" s="110">
        <v>2.78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09">
        <v>5.26</v>
      </c>
      <c r="C13" s="110">
        <v>5.3</v>
      </c>
      <c r="D13" s="110">
        <v>5.84</v>
      </c>
      <c r="E13" s="110">
        <v>5.33</v>
      </c>
      <c r="F13" s="110">
        <v>5.42</v>
      </c>
      <c r="G13" s="110">
        <v>5.29</v>
      </c>
      <c r="H13" s="110">
        <v>5.48</v>
      </c>
      <c r="I13" s="110">
        <v>5.0599999999999996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09">
        <v>74.459999999999994</v>
      </c>
      <c r="C14" s="110">
        <v>68.25</v>
      </c>
      <c r="D14" s="110">
        <v>72.38</v>
      </c>
      <c r="E14" s="110">
        <v>71.75</v>
      </c>
      <c r="F14" s="110">
        <v>72.45</v>
      </c>
      <c r="G14" s="110">
        <v>70.459999999999994</v>
      </c>
      <c r="H14" s="110">
        <v>72.069999999999993</v>
      </c>
      <c r="I14" s="110">
        <v>73.78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09">
        <v>10.27</v>
      </c>
      <c r="C15" s="110">
        <v>9.82</v>
      </c>
      <c r="D15" s="110">
        <v>10</v>
      </c>
      <c r="E15" s="110">
        <v>9.83</v>
      </c>
      <c r="F15" s="110">
        <v>9.85</v>
      </c>
      <c r="G15" s="110">
        <v>10.25</v>
      </c>
      <c r="H15" s="110">
        <v>9.86</v>
      </c>
      <c r="I15" s="110">
        <v>10.199999999999999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09">
        <v>70.48</v>
      </c>
      <c r="C16" s="110">
        <v>76.36</v>
      </c>
      <c r="D16" s="110">
        <v>77.819999999999993</v>
      </c>
      <c r="E16" s="110">
        <v>77.430000000000007</v>
      </c>
      <c r="F16" s="110">
        <v>75.67</v>
      </c>
      <c r="G16" s="110">
        <v>77.709999999999994</v>
      </c>
      <c r="H16" s="110">
        <v>77.19</v>
      </c>
      <c r="I16" s="110">
        <v>79.209999999999994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09">
        <v>93.72</v>
      </c>
      <c r="C17" s="110">
        <v>99.95</v>
      </c>
      <c r="D17" s="110">
        <v>95.71</v>
      </c>
      <c r="E17" s="110">
        <v>104.73</v>
      </c>
      <c r="F17" s="110">
        <v>101.59</v>
      </c>
      <c r="G17" s="110">
        <v>102.95</v>
      </c>
      <c r="H17" s="110">
        <v>95.13</v>
      </c>
      <c r="I17" s="110">
        <v>106.34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09">
        <v>5.3</v>
      </c>
      <c r="C18" s="110">
        <v>5.96</v>
      </c>
      <c r="D18" s="110">
        <v>5.8</v>
      </c>
      <c r="E18" s="110">
        <v>6.11</v>
      </c>
      <c r="F18" s="110">
        <v>5.95</v>
      </c>
      <c r="G18" s="110">
        <v>6.05</v>
      </c>
      <c r="H18" s="110">
        <v>6.06</v>
      </c>
      <c r="I18" s="110">
        <v>5.71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09">
        <v>5.78</v>
      </c>
      <c r="C19" s="110">
        <v>5.53</v>
      </c>
      <c r="D19" s="110">
        <v>5.6</v>
      </c>
      <c r="E19" s="110">
        <v>5.67</v>
      </c>
      <c r="F19" s="110">
        <v>5.47</v>
      </c>
      <c r="G19" s="110">
        <v>5.64</v>
      </c>
      <c r="H19" s="110">
        <v>5.9</v>
      </c>
      <c r="I19" s="110">
        <v>5.56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109">
        <v>2.96</v>
      </c>
      <c r="C20" s="110">
        <v>3.06</v>
      </c>
      <c r="D20" s="110">
        <v>3.22</v>
      </c>
      <c r="E20" s="110">
        <v>3.04</v>
      </c>
      <c r="F20" s="110">
        <v>3.05</v>
      </c>
      <c r="G20" s="110">
        <v>2.87</v>
      </c>
      <c r="H20" s="110">
        <v>2.94</v>
      </c>
      <c r="I20" s="110">
        <v>2.77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109">
        <v>92.73</v>
      </c>
      <c r="C21" s="110">
        <v>96.75</v>
      </c>
      <c r="D21" s="110">
        <v>95.42</v>
      </c>
      <c r="E21" s="110">
        <v>97.82</v>
      </c>
      <c r="F21" s="110">
        <v>96.26</v>
      </c>
      <c r="G21" s="110">
        <v>97.91</v>
      </c>
      <c r="H21" s="110">
        <v>99.24</v>
      </c>
      <c r="I21" s="110">
        <v>94.94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109">
        <v>6.01</v>
      </c>
      <c r="C22" s="110">
        <v>6.05</v>
      </c>
      <c r="D22" s="110">
        <v>6.37</v>
      </c>
      <c r="E22" s="110">
        <v>5.94</v>
      </c>
      <c r="F22" s="110">
        <v>6.27</v>
      </c>
      <c r="G22" s="110">
        <v>6.15</v>
      </c>
      <c r="H22" s="110">
        <v>6.22</v>
      </c>
      <c r="I22" s="110">
        <v>6.32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ht="15" x14ac:dyDescent="0.25">
      <c r="A23" s="30">
        <v>16</v>
      </c>
      <c r="B23" s="109">
        <v>3.19</v>
      </c>
      <c r="C23" s="110">
        <v>3.41</v>
      </c>
      <c r="D23" s="110">
        <v>3.39</v>
      </c>
      <c r="E23" s="110">
        <v>3.37</v>
      </c>
      <c r="F23" s="110">
        <v>3.18</v>
      </c>
      <c r="G23" s="110">
        <v>3.42</v>
      </c>
      <c r="H23" s="110">
        <v>3.26</v>
      </c>
      <c r="I23" s="110">
        <v>3.26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ht="15" x14ac:dyDescent="0.25">
      <c r="A24" s="30">
        <v>17</v>
      </c>
      <c r="B24" s="109">
        <v>4.83</v>
      </c>
      <c r="C24" s="110">
        <v>5.0199999999999996</v>
      </c>
      <c r="D24" s="110">
        <v>5.05</v>
      </c>
      <c r="E24" s="110">
        <v>4.9400000000000004</v>
      </c>
      <c r="F24" s="110">
        <v>5.18</v>
      </c>
      <c r="G24" s="110">
        <v>5.0999999999999996</v>
      </c>
      <c r="H24" s="110">
        <v>4.83</v>
      </c>
      <c r="I24" s="110">
        <v>5.16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ht="15" x14ac:dyDescent="0.25">
      <c r="A25" s="30">
        <v>18</v>
      </c>
      <c r="B25" s="109">
        <v>16.13</v>
      </c>
      <c r="C25" s="110">
        <v>15.85</v>
      </c>
      <c r="D25" s="110">
        <v>16.14</v>
      </c>
      <c r="E25" s="110">
        <v>15.8</v>
      </c>
      <c r="F25" s="110">
        <v>16.57</v>
      </c>
      <c r="G25" s="110">
        <v>16.239999999999998</v>
      </c>
      <c r="H25" s="110">
        <v>16.489999999999998</v>
      </c>
      <c r="I25" s="110">
        <v>15.88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ht="15" x14ac:dyDescent="0.25">
      <c r="A26" s="30">
        <v>19</v>
      </c>
      <c r="B26" s="109">
        <v>93.12</v>
      </c>
      <c r="C26" s="110">
        <v>93.32</v>
      </c>
      <c r="D26" s="110">
        <v>95.65</v>
      </c>
      <c r="E26" s="110">
        <v>96.81</v>
      </c>
      <c r="F26" s="110">
        <v>95.09</v>
      </c>
      <c r="G26" s="110">
        <v>90.71</v>
      </c>
      <c r="H26" s="110">
        <v>91.66</v>
      </c>
      <c r="I26" s="110">
        <v>92.82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ht="15" x14ac:dyDescent="0.25">
      <c r="A27" s="30">
        <v>20</v>
      </c>
      <c r="B27" s="109">
        <v>7.31</v>
      </c>
      <c r="C27" s="110">
        <v>7.04</v>
      </c>
      <c r="D27" s="110">
        <v>5.81</v>
      </c>
      <c r="E27" s="110">
        <v>6.97</v>
      </c>
      <c r="F27" s="110">
        <v>6.63</v>
      </c>
      <c r="G27" s="110">
        <v>6.84</v>
      </c>
      <c r="H27" s="110">
        <v>7.64</v>
      </c>
      <c r="I27" s="110">
        <v>7.47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ht="15" x14ac:dyDescent="0.25">
      <c r="A28" s="30">
        <v>21</v>
      </c>
      <c r="B28" s="109">
        <v>49.88</v>
      </c>
      <c r="C28" s="110">
        <v>52.51</v>
      </c>
      <c r="D28" s="110">
        <v>53.01</v>
      </c>
      <c r="E28" s="110">
        <v>52.4</v>
      </c>
      <c r="F28" s="110">
        <v>52.45</v>
      </c>
      <c r="G28" s="110">
        <v>51.96</v>
      </c>
      <c r="H28" s="110">
        <v>53.94</v>
      </c>
      <c r="I28" s="110">
        <v>54.12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ht="15" x14ac:dyDescent="0.25">
      <c r="A29" s="30">
        <v>22</v>
      </c>
      <c r="B29" s="109">
        <v>3.17</v>
      </c>
      <c r="C29" s="110">
        <v>3.23</v>
      </c>
      <c r="D29" s="110">
        <v>3.18</v>
      </c>
      <c r="E29" s="110">
        <v>3.1</v>
      </c>
      <c r="F29" s="110">
        <v>3.21</v>
      </c>
      <c r="G29" s="110">
        <v>3.11</v>
      </c>
      <c r="H29" s="110">
        <v>3.15</v>
      </c>
      <c r="I29" s="110">
        <v>2.73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ht="15" x14ac:dyDescent="0.25">
      <c r="A30" s="30">
        <v>23</v>
      </c>
      <c r="B30" s="109">
        <v>20.420000000000002</v>
      </c>
      <c r="C30" s="110">
        <v>20.309999999999999</v>
      </c>
      <c r="D30" s="110">
        <v>21.41</v>
      </c>
      <c r="E30" s="110">
        <v>21.21</v>
      </c>
      <c r="F30" s="110">
        <v>20.57</v>
      </c>
      <c r="G30" s="110">
        <v>20.86</v>
      </c>
      <c r="H30" s="110">
        <v>20.7</v>
      </c>
      <c r="I30" s="110">
        <v>20.28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ht="15" x14ac:dyDescent="0.25">
      <c r="A31" s="30">
        <v>24</v>
      </c>
      <c r="B31" s="109">
        <v>119.29</v>
      </c>
      <c r="C31" s="110">
        <v>116.25</v>
      </c>
      <c r="D31" s="110">
        <v>122.41</v>
      </c>
      <c r="E31" s="110">
        <v>122.76</v>
      </c>
      <c r="F31" s="110">
        <v>120.49</v>
      </c>
      <c r="G31" s="110">
        <v>123.03</v>
      </c>
      <c r="H31" s="110">
        <v>121.76</v>
      </c>
      <c r="I31" s="110">
        <v>128.38999999999999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5">
      <c r="A32" s="30">
        <v>25</v>
      </c>
      <c r="B32" s="109">
        <v>4.74</v>
      </c>
      <c r="C32" s="110">
        <v>5.1100000000000003</v>
      </c>
      <c r="D32" s="110">
        <v>4.82</v>
      </c>
      <c r="E32" s="110">
        <v>4.66</v>
      </c>
      <c r="F32" s="110">
        <v>5.14</v>
      </c>
      <c r="G32" s="110">
        <v>5</v>
      </c>
      <c r="H32" s="110">
        <v>5.0599999999999996</v>
      </c>
      <c r="I32" s="110">
        <v>5.42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5">
      <c r="A33" s="30">
        <v>26</v>
      </c>
      <c r="B33" s="109">
        <v>5.93</v>
      </c>
      <c r="C33" s="110">
        <v>6.4</v>
      </c>
      <c r="D33" s="110">
        <v>6.28</v>
      </c>
      <c r="E33" s="110">
        <v>6.54</v>
      </c>
      <c r="F33" s="110">
        <v>6.32</v>
      </c>
      <c r="G33" s="110">
        <v>6.23</v>
      </c>
      <c r="H33" s="110">
        <v>6.34</v>
      </c>
      <c r="I33" s="110">
        <v>6.23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5">
      <c r="A34" s="30">
        <v>27</v>
      </c>
      <c r="B34" s="109">
        <v>3.55</v>
      </c>
      <c r="C34" s="110">
        <v>3.8</v>
      </c>
      <c r="D34" s="110">
        <v>3.79</v>
      </c>
      <c r="E34" s="110">
        <v>3.7</v>
      </c>
      <c r="F34" s="110">
        <v>3.81</v>
      </c>
      <c r="G34" s="110">
        <v>3.62</v>
      </c>
      <c r="H34" s="110">
        <v>3.78</v>
      </c>
      <c r="I34" s="110">
        <v>3.67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5">
      <c r="A35" s="30">
        <v>28</v>
      </c>
      <c r="B35" s="109">
        <v>9.92</v>
      </c>
      <c r="C35" s="110">
        <v>10.01</v>
      </c>
      <c r="D35" s="110">
        <v>9.59</v>
      </c>
      <c r="E35" s="110">
        <v>10.029999999999999</v>
      </c>
      <c r="F35" s="110">
        <v>10.14</v>
      </c>
      <c r="G35" s="110">
        <v>10.1</v>
      </c>
      <c r="H35" s="110">
        <v>10.039999999999999</v>
      </c>
      <c r="I35" s="110">
        <v>10.17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5">
      <c r="A36" s="30">
        <v>29</v>
      </c>
      <c r="B36" s="109">
        <v>1.48</v>
      </c>
      <c r="C36" s="110">
        <v>1.68</v>
      </c>
      <c r="D36" s="110">
        <v>1.63</v>
      </c>
      <c r="E36" s="110">
        <v>1.75</v>
      </c>
      <c r="F36" s="110">
        <v>1.88</v>
      </c>
      <c r="G36" s="110">
        <v>1.86</v>
      </c>
      <c r="H36" s="110">
        <v>1.83</v>
      </c>
      <c r="I36" s="110">
        <v>1.77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5">
      <c r="A37" s="30">
        <v>30</v>
      </c>
      <c r="B37" s="109">
        <v>34.22</v>
      </c>
      <c r="C37" s="110">
        <v>33.89</v>
      </c>
      <c r="D37" s="110">
        <v>34.46</v>
      </c>
      <c r="E37" s="110">
        <v>34.159999999999997</v>
      </c>
      <c r="F37" s="110">
        <v>33.4</v>
      </c>
      <c r="G37" s="110">
        <v>32.9</v>
      </c>
      <c r="H37" s="110">
        <v>32.03</v>
      </c>
      <c r="I37" s="110">
        <v>33.090000000000003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97.1875</v>
      </c>
      <c r="D64" s="25">
        <f t="shared" ref="D64:D73" si="2">IF((B8&lt;&gt;0)*ISNUMBER(D8),100*(D8/B8),"")</f>
        <v>104.6875</v>
      </c>
      <c r="E64" s="25">
        <f t="shared" ref="E64:E73" si="3">IF((B8&lt;&gt;0)*ISNUMBER(E8),100*(E8/B8),"")</f>
        <v>103.90625</v>
      </c>
      <c r="F64" s="25">
        <f t="shared" ref="F64:F73" si="4">IF((B8&lt;&gt;0)*ISNUMBER(F8),100*(F8/B8),"")</f>
        <v>102.49999999999999</v>
      </c>
      <c r="G64" s="25">
        <f t="shared" ref="G64:G73" si="5">IF((B8&lt;&gt;0)*ISNUMBER(G8),100*(G8/B8),"")</f>
        <v>99.0625</v>
      </c>
      <c r="H64" s="25">
        <f t="shared" ref="H64:H73" si="6">IF((B8&lt;&gt;0)*ISNUMBER(H8),100*(H8/B8),"")</f>
        <v>100.15624999999999</v>
      </c>
      <c r="I64" s="25">
        <f t="shared" ref="I64:I73" si="7">IF((B8&lt;&gt;0)*ISNUMBER(I8),100*(I8/B8),"")</f>
        <v>99.6875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103.0571690614491</v>
      </c>
      <c r="D65" s="25">
        <f t="shared" si="2"/>
        <v>100.3362885967594</v>
      </c>
      <c r="E65" s="25">
        <f t="shared" si="3"/>
        <v>103.80617548150413</v>
      </c>
      <c r="F65" s="25">
        <f t="shared" si="4"/>
        <v>103.48517273005197</v>
      </c>
      <c r="G65" s="25">
        <f t="shared" si="5"/>
        <v>103.85203301742585</v>
      </c>
      <c r="H65" s="25">
        <f t="shared" si="6"/>
        <v>106.64934270865179</v>
      </c>
      <c r="I65" s="25">
        <f t="shared" si="7"/>
        <v>102.2164475695506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110.13916500994034</v>
      </c>
      <c r="D66" s="25">
        <f t="shared" si="2"/>
        <v>101.98807157057655</v>
      </c>
      <c r="E66" s="25">
        <f t="shared" si="3"/>
        <v>104.17495029821073</v>
      </c>
      <c r="F66" s="25">
        <f t="shared" si="4"/>
        <v>107.15705765407553</v>
      </c>
      <c r="G66" s="25">
        <f t="shared" si="5"/>
        <v>107.95228628230615</v>
      </c>
      <c r="H66" s="25">
        <f t="shared" si="6"/>
        <v>104.97017892644136</v>
      </c>
      <c r="I66" s="25">
        <f t="shared" si="7"/>
        <v>106.95825049701789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102.36363636363637</v>
      </c>
      <c r="D67" s="25">
        <f t="shared" si="2"/>
        <v>103.09090909090909</v>
      </c>
      <c r="E67" s="25">
        <f t="shared" si="3"/>
        <v>102.54545454545453</v>
      </c>
      <c r="F67" s="25">
        <f t="shared" si="4"/>
        <v>101.45454545454547</v>
      </c>
      <c r="G67" s="25">
        <f t="shared" si="5"/>
        <v>98.36363636363636</v>
      </c>
      <c r="H67" s="25">
        <f t="shared" si="6"/>
        <v>104.72727272727272</v>
      </c>
      <c r="I67" s="25">
        <f t="shared" si="7"/>
        <v>101.09090909090908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115.60283687943263</v>
      </c>
      <c r="D68" s="25">
        <f t="shared" si="2"/>
        <v>106.02836879432624</v>
      </c>
      <c r="E68" s="25">
        <f t="shared" si="3"/>
        <v>104.6099290780142</v>
      </c>
      <c r="F68" s="25">
        <f t="shared" si="4"/>
        <v>99.290780141843967</v>
      </c>
      <c r="G68" s="25">
        <f t="shared" si="5"/>
        <v>104.25531914893618</v>
      </c>
      <c r="H68" s="25">
        <f t="shared" si="6"/>
        <v>102.48226950354611</v>
      </c>
      <c r="I68" s="25">
        <f t="shared" si="7"/>
        <v>98.581560283687935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100.76045627376426</v>
      </c>
      <c r="D69" s="25">
        <f t="shared" si="2"/>
        <v>111.02661596958174</v>
      </c>
      <c r="E69" s="25">
        <f t="shared" si="3"/>
        <v>101.33079847908746</v>
      </c>
      <c r="F69" s="25">
        <f t="shared" si="4"/>
        <v>103.04182509505704</v>
      </c>
      <c r="G69" s="25">
        <f t="shared" si="5"/>
        <v>100.57034220532319</v>
      </c>
      <c r="H69" s="25">
        <f t="shared" si="6"/>
        <v>104.18250950570342</v>
      </c>
      <c r="I69" s="25">
        <f t="shared" si="7"/>
        <v>96.197718631178702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91.65995165189365</v>
      </c>
      <c r="D70" s="25">
        <f t="shared" si="2"/>
        <v>97.206553854418488</v>
      </c>
      <c r="E70" s="25">
        <f t="shared" si="3"/>
        <v>96.360461993016386</v>
      </c>
      <c r="F70" s="25">
        <f t="shared" si="4"/>
        <v>97.300564061240948</v>
      </c>
      <c r="G70" s="25">
        <f t="shared" si="5"/>
        <v>94.627988181573997</v>
      </c>
      <c r="H70" s="25">
        <f t="shared" si="6"/>
        <v>96.790222938490473</v>
      </c>
      <c r="I70" s="25">
        <f t="shared" si="7"/>
        <v>99.086757990867596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95.618305744888033</v>
      </c>
      <c r="D71" s="25">
        <f t="shared" si="2"/>
        <v>97.370983446932811</v>
      </c>
      <c r="E71" s="25">
        <f t="shared" si="3"/>
        <v>95.715676728334969</v>
      </c>
      <c r="F71" s="25">
        <f t="shared" si="4"/>
        <v>95.910418695228827</v>
      </c>
      <c r="G71" s="25">
        <f t="shared" si="5"/>
        <v>99.805258033106142</v>
      </c>
      <c r="H71" s="25">
        <f t="shared" si="6"/>
        <v>96.007789678675749</v>
      </c>
      <c r="I71" s="25">
        <f t="shared" si="7"/>
        <v>99.318403115871462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108.3427922814983</v>
      </c>
      <c r="D72" s="25">
        <f t="shared" si="2"/>
        <v>110.4143019296254</v>
      </c>
      <c r="E72" s="25">
        <f t="shared" si="3"/>
        <v>109.86095346197504</v>
      </c>
      <c r="F72" s="25">
        <f t="shared" si="4"/>
        <v>107.36379114642452</v>
      </c>
      <c r="G72" s="25">
        <f t="shared" si="5"/>
        <v>110.25822928490349</v>
      </c>
      <c r="H72" s="25">
        <f t="shared" si="6"/>
        <v>109.52043132803631</v>
      </c>
      <c r="I72" s="25">
        <f t="shared" si="7"/>
        <v>112.38649262202041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106.64746052069995</v>
      </c>
      <c r="D73" s="25">
        <f t="shared" si="2"/>
        <v>102.12334613743064</v>
      </c>
      <c r="E73" s="25">
        <f t="shared" si="3"/>
        <v>111.74775928297056</v>
      </c>
      <c r="F73" s="25">
        <f t="shared" si="4"/>
        <v>108.39735381988905</v>
      </c>
      <c r="G73" s="25">
        <f t="shared" si="5"/>
        <v>109.84848484848486</v>
      </c>
      <c r="H73" s="25">
        <f t="shared" si="6"/>
        <v>101.5044814340589</v>
      </c>
      <c r="I73" s="25">
        <f t="shared" si="7"/>
        <v>113.46564233888179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112.45283018867924</v>
      </c>
      <c r="D74" s="25">
        <f t="shared" ref="D74:D103" si="11">IF((B18&lt;&gt;0)*ISNUMBER(D18),100*(D18/B18),"")</f>
        <v>109.43396226415094</v>
      </c>
      <c r="E74" s="25">
        <f t="shared" ref="E74:E103" si="12">IF((B18&lt;&gt;0)*ISNUMBER(E18),100*(E18/B18),"")</f>
        <v>115.28301886792454</v>
      </c>
      <c r="F74" s="25">
        <f t="shared" ref="F74:F103" si="13">IF((B18&lt;&gt;0)*ISNUMBER(F18),100*(F18/B18),"")</f>
        <v>112.26415094339623</v>
      </c>
      <c r="G74" s="25">
        <f t="shared" ref="G74:G103" si="14">IF((B18&lt;&gt;0)*ISNUMBER(G18),100*(G18/B18),"")</f>
        <v>114.15094339622642</v>
      </c>
      <c r="H74" s="25">
        <f t="shared" ref="H74:H103" si="15">IF((B18&lt;&gt;0)*ISNUMBER(H18),100*(H18/B18),"")</f>
        <v>114.33962264150944</v>
      </c>
      <c r="I74" s="25">
        <f t="shared" ref="I74:I103" si="16">IF((B18&lt;&gt;0)*ISNUMBER(I18),100*(I18/B18),"")</f>
        <v>107.73584905660378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95.674740484429066</v>
      </c>
      <c r="D75" s="25">
        <f t="shared" si="11"/>
        <v>96.885813148788912</v>
      </c>
      <c r="E75" s="25">
        <f t="shared" si="12"/>
        <v>98.096885813148788</v>
      </c>
      <c r="F75" s="25">
        <f t="shared" si="13"/>
        <v>94.636678200692032</v>
      </c>
      <c r="G75" s="25">
        <f t="shared" si="14"/>
        <v>97.577854671280264</v>
      </c>
      <c r="H75" s="25">
        <f t="shared" si="15"/>
        <v>102.07612456747405</v>
      </c>
      <c r="I75" s="25">
        <f t="shared" si="16"/>
        <v>96.193771626297561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103.37837837837837</v>
      </c>
      <c r="D76" s="25">
        <f t="shared" si="11"/>
        <v>108.78378378378379</v>
      </c>
      <c r="E76" s="25">
        <f t="shared" si="12"/>
        <v>102.70270270270269</v>
      </c>
      <c r="F76" s="25">
        <f t="shared" si="13"/>
        <v>103.04054054054052</v>
      </c>
      <c r="G76" s="25">
        <f t="shared" si="14"/>
        <v>96.959459459459467</v>
      </c>
      <c r="H76" s="25">
        <f t="shared" si="15"/>
        <v>99.324324324324323</v>
      </c>
      <c r="I76" s="25">
        <f t="shared" si="16"/>
        <v>93.581081081081081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104.33516661274669</v>
      </c>
      <c r="D77" s="25">
        <f t="shared" si="11"/>
        <v>102.90089507171358</v>
      </c>
      <c r="E77" s="25">
        <f t="shared" si="12"/>
        <v>105.48905424350264</v>
      </c>
      <c r="F77" s="25">
        <f t="shared" si="13"/>
        <v>103.80675078183974</v>
      </c>
      <c r="G77" s="25">
        <f t="shared" si="14"/>
        <v>105.58611021244472</v>
      </c>
      <c r="H77" s="25">
        <f t="shared" si="15"/>
        <v>107.02038175347784</v>
      </c>
      <c r="I77" s="25">
        <f t="shared" si="16"/>
        <v>102.38326323735576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100.66555740432612</v>
      </c>
      <c r="D78" s="25">
        <f t="shared" si="11"/>
        <v>105.9900166389351</v>
      </c>
      <c r="E78" s="25">
        <f t="shared" si="12"/>
        <v>98.835274542429303</v>
      </c>
      <c r="F78" s="25">
        <f t="shared" si="13"/>
        <v>104.3261231281198</v>
      </c>
      <c r="G78" s="25">
        <f t="shared" si="14"/>
        <v>102.32945091514145</v>
      </c>
      <c r="H78" s="25">
        <f t="shared" si="15"/>
        <v>103.49417637271215</v>
      </c>
      <c r="I78" s="25">
        <f t="shared" si="16"/>
        <v>105.15806988352747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106.89655172413795</v>
      </c>
      <c r="D79" s="25">
        <f t="shared" si="11"/>
        <v>106.26959247648904</v>
      </c>
      <c r="E79" s="25">
        <f t="shared" si="12"/>
        <v>105.64263322884014</v>
      </c>
      <c r="F79" s="25">
        <f t="shared" si="13"/>
        <v>99.686520376175565</v>
      </c>
      <c r="G79" s="25">
        <f t="shared" si="14"/>
        <v>107.21003134796238</v>
      </c>
      <c r="H79" s="25">
        <f t="shared" si="15"/>
        <v>102.19435736677116</v>
      </c>
      <c r="I79" s="25">
        <f t="shared" si="16"/>
        <v>102.19435736677116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103.93374741200827</v>
      </c>
      <c r="D80" s="25">
        <f t="shared" si="11"/>
        <v>104.55486542443064</v>
      </c>
      <c r="E80" s="25">
        <f t="shared" si="12"/>
        <v>102.27743271221532</v>
      </c>
      <c r="F80" s="25">
        <f t="shared" si="13"/>
        <v>107.24637681159419</v>
      </c>
      <c r="G80" s="25">
        <f t="shared" si="14"/>
        <v>105.59006211180125</v>
      </c>
      <c r="H80" s="25">
        <f t="shared" si="15"/>
        <v>100</v>
      </c>
      <c r="I80" s="25">
        <f t="shared" si="16"/>
        <v>106.83229813664596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98.264104153750779</v>
      </c>
      <c r="D81" s="25">
        <f t="shared" si="11"/>
        <v>100.06199628022318</v>
      </c>
      <c r="E81" s="25">
        <f t="shared" si="12"/>
        <v>97.954122752634859</v>
      </c>
      <c r="F81" s="25">
        <f t="shared" si="13"/>
        <v>102.72783632982021</v>
      </c>
      <c r="G81" s="25">
        <f t="shared" si="14"/>
        <v>100.68195908245505</v>
      </c>
      <c r="H81" s="25">
        <f t="shared" si="15"/>
        <v>102.23186608803472</v>
      </c>
      <c r="I81" s="25">
        <f t="shared" si="16"/>
        <v>98.450092994420345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100.21477663230239</v>
      </c>
      <c r="D82" s="25">
        <f t="shared" si="11"/>
        <v>102.71692439862544</v>
      </c>
      <c r="E82" s="25">
        <f t="shared" si="12"/>
        <v>103.96262886597938</v>
      </c>
      <c r="F82" s="25">
        <f t="shared" si="13"/>
        <v>102.1155498281787</v>
      </c>
      <c r="G82" s="25">
        <f t="shared" si="14"/>
        <v>97.411941580756007</v>
      </c>
      <c r="H82" s="25">
        <f t="shared" si="15"/>
        <v>98.432130584192436</v>
      </c>
      <c r="I82" s="25">
        <f t="shared" si="16"/>
        <v>99.677835051546381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96.306429548563628</v>
      </c>
      <c r="D83" s="25">
        <f t="shared" si="11"/>
        <v>79.480164158686733</v>
      </c>
      <c r="E83" s="25">
        <f t="shared" si="12"/>
        <v>95.348837209302332</v>
      </c>
      <c r="F83" s="25">
        <f t="shared" si="13"/>
        <v>90.697674418604663</v>
      </c>
      <c r="G83" s="25">
        <f t="shared" si="14"/>
        <v>93.57045143638851</v>
      </c>
      <c r="H83" s="25">
        <f t="shared" si="15"/>
        <v>104.51436388508893</v>
      </c>
      <c r="I83" s="25">
        <f t="shared" si="16"/>
        <v>102.18878248974008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105.27265437048916</v>
      </c>
      <c r="D84" s="25">
        <f t="shared" si="11"/>
        <v>106.27506014434643</v>
      </c>
      <c r="E84" s="25">
        <f t="shared" si="12"/>
        <v>105.05212510024057</v>
      </c>
      <c r="F84" s="25">
        <f t="shared" si="13"/>
        <v>105.15236567762631</v>
      </c>
      <c r="G84" s="25">
        <f t="shared" si="14"/>
        <v>104.17000801924618</v>
      </c>
      <c r="H84" s="25">
        <f t="shared" si="15"/>
        <v>108.13953488372093</v>
      </c>
      <c r="I84" s="25">
        <f t="shared" si="16"/>
        <v>108.50040096230953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101.89274447949528</v>
      </c>
      <c r="D85" s="25">
        <f t="shared" si="11"/>
        <v>100.31545741324921</v>
      </c>
      <c r="E85" s="25">
        <f t="shared" si="12"/>
        <v>97.791798107255516</v>
      </c>
      <c r="F85" s="25">
        <f t="shared" si="13"/>
        <v>101.26182965299684</v>
      </c>
      <c r="G85" s="25">
        <f t="shared" si="14"/>
        <v>98.107255520504737</v>
      </c>
      <c r="H85" s="25">
        <f t="shared" si="15"/>
        <v>99.369085173501588</v>
      </c>
      <c r="I85" s="25">
        <f t="shared" si="16"/>
        <v>86.119873817034701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99.461312438785484</v>
      </c>
      <c r="D86" s="25">
        <f t="shared" si="11"/>
        <v>104.84818805093046</v>
      </c>
      <c r="E86" s="25">
        <f t="shared" si="12"/>
        <v>103.86875612144955</v>
      </c>
      <c r="F86" s="25">
        <f t="shared" si="13"/>
        <v>100.73457394711068</v>
      </c>
      <c r="G86" s="25">
        <f t="shared" si="14"/>
        <v>102.15475024485796</v>
      </c>
      <c r="H86" s="25">
        <f t="shared" si="15"/>
        <v>101.37120470127326</v>
      </c>
      <c r="I86" s="25">
        <f t="shared" si="16"/>
        <v>99.314397649363357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97.451588565680268</v>
      </c>
      <c r="D87" s="25">
        <f t="shared" si="11"/>
        <v>102.61547489311759</v>
      </c>
      <c r="E87" s="25">
        <f t="shared" si="12"/>
        <v>102.90887752535838</v>
      </c>
      <c r="F87" s="25">
        <f t="shared" si="13"/>
        <v>101.0059518819683</v>
      </c>
      <c r="G87" s="25">
        <f t="shared" si="14"/>
        <v>103.13521669880123</v>
      </c>
      <c r="H87" s="25">
        <f t="shared" si="15"/>
        <v>102.07058429038479</v>
      </c>
      <c r="I87" s="25">
        <f t="shared" si="16"/>
        <v>107.62846843825969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107.80590717299579</v>
      </c>
      <c r="D88" s="25">
        <f t="shared" si="11"/>
        <v>101.68776371308017</v>
      </c>
      <c r="E88" s="25">
        <f t="shared" si="12"/>
        <v>98.312236286919827</v>
      </c>
      <c r="F88" s="25">
        <f t="shared" si="13"/>
        <v>108.43881856540082</v>
      </c>
      <c r="G88" s="25">
        <f t="shared" si="14"/>
        <v>105.48523206751055</v>
      </c>
      <c r="H88" s="25">
        <f t="shared" si="15"/>
        <v>106.75105485232066</v>
      </c>
      <c r="I88" s="25">
        <f t="shared" si="16"/>
        <v>114.34599156118144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107.9258010118044</v>
      </c>
      <c r="D89" s="25">
        <f t="shared" si="11"/>
        <v>105.90219224283305</v>
      </c>
      <c r="E89" s="25">
        <f t="shared" si="12"/>
        <v>110.28667790893761</v>
      </c>
      <c r="F89" s="25">
        <f t="shared" si="13"/>
        <v>106.57672849915684</v>
      </c>
      <c r="G89" s="25">
        <f t="shared" si="14"/>
        <v>105.05902192242836</v>
      </c>
      <c r="H89" s="25">
        <f t="shared" si="15"/>
        <v>106.91399662731872</v>
      </c>
      <c r="I89" s="25">
        <f t="shared" si="16"/>
        <v>105.05902192242836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107.04225352112675</v>
      </c>
      <c r="D90" s="25">
        <f t="shared" si="11"/>
        <v>106.76056338028171</v>
      </c>
      <c r="E90" s="25">
        <f t="shared" si="12"/>
        <v>104.22535211267608</v>
      </c>
      <c r="F90" s="25">
        <f t="shared" si="13"/>
        <v>107.32394366197184</v>
      </c>
      <c r="G90" s="25">
        <f t="shared" si="14"/>
        <v>101.97183098591549</v>
      </c>
      <c r="H90" s="25">
        <f t="shared" si="15"/>
        <v>106.47887323943661</v>
      </c>
      <c r="I90" s="25">
        <f t="shared" si="16"/>
        <v>103.38028169014083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100.90725806451613</v>
      </c>
      <c r="D91" s="25">
        <f t="shared" si="11"/>
        <v>96.673387096774192</v>
      </c>
      <c r="E91" s="25">
        <f t="shared" si="12"/>
        <v>101.10887096774192</v>
      </c>
      <c r="F91" s="25">
        <f t="shared" si="13"/>
        <v>102.21774193548387</v>
      </c>
      <c r="G91" s="25">
        <f t="shared" si="14"/>
        <v>101.81451612903226</v>
      </c>
      <c r="H91" s="25">
        <f t="shared" si="15"/>
        <v>101.20967741935483</v>
      </c>
      <c r="I91" s="25">
        <f t="shared" si="16"/>
        <v>102.52016129032258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113.51351351351352</v>
      </c>
      <c r="D92" s="25">
        <f t="shared" si="11"/>
        <v>110.13513513513513</v>
      </c>
      <c r="E92" s="25">
        <f t="shared" si="12"/>
        <v>118.24324324324324</v>
      </c>
      <c r="F92" s="25">
        <f t="shared" si="13"/>
        <v>127.02702702702702</v>
      </c>
      <c r="G92" s="25">
        <f t="shared" si="14"/>
        <v>125.67567567567568</v>
      </c>
      <c r="H92" s="25">
        <f t="shared" si="15"/>
        <v>123.64864864864866</v>
      </c>
      <c r="I92" s="25">
        <f t="shared" si="16"/>
        <v>119.59459459459461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99.035651665692583</v>
      </c>
      <c r="D93" s="25">
        <f t="shared" si="11"/>
        <v>100.70134424313268</v>
      </c>
      <c r="E93" s="25">
        <f t="shared" si="12"/>
        <v>99.824663939216833</v>
      </c>
      <c r="F93" s="25">
        <f t="shared" si="13"/>
        <v>97.603740502630046</v>
      </c>
      <c r="G93" s="25">
        <f t="shared" si="14"/>
        <v>96.142606662770319</v>
      </c>
      <c r="H93" s="25">
        <f t="shared" si="15"/>
        <v>93.600233781414389</v>
      </c>
      <c r="I93" s="25">
        <f t="shared" si="16"/>
        <v>96.697837521917023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103.12700803768749</v>
      </c>
      <c r="D114" s="26">
        <f t="shared" si="27"/>
        <v>102.90885064497557</v>
      </c>
      <c r="E114" s="26">
        <f t="shared" si="27"/>
        <v>103.3757867200096</v>
      </c>
      <c r="F114" s="26">
        <f t="shared" si="27"/>
        <v>103.4597477169564</v>
      </c>
      <c r="G114" s="26">
        <f t="shared" si="27"/>
        <v>103.11268185021181</v>
      </c>
      <c r="H114" s="26">
        <f t="shared" si="27"/>
        <v>103.67236633172789</v>
      </c>
      <c r="I114" s="26">
        <f>IF(I115&gt;0,AVERAGE(I64:I113),"")</f>
        <v>102.88487041705091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5.7503326915437558</v>
      </c>
      <c r="D116" s="26">
        <f t="shared" si="29"/>
        <v>5.9985649682140973</v>
      </c>
      <c r="E116" s="26">
        <f t="shared" si="29"/>
        <v>5.47912499673859</v>
      </c>
      <c r="F116" s="26">
        <f t="shared" si="29"/>
        <v>6.3862758022371384</v>
      </c>
      <c r="G116" s="26">
        <f t="shared" si="29"/>
        <v>6.4237613623672392</v>
      </c>
      <c r="H116" s="26">
        <f t="shared" si="29"/>
        <v>5.7050202540356718</v>
      </c>
      <c r="I116" s="26">
        <f>IF(I115&gt;0,STDEV(I64:I113),"")</f>
        <v>6.7764310048054819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1.0498623094393038</v>
      </c>
      <c r="D117" s="26">
        <f t="shared" si="30"/>
        <v>1.0951831152503737</v>
      </c>
      <c r="E117" s="26">
        <f t="shared" si="30"/>
        <v>1.0003467853680486</v>
      </c>
      <c r="F117" s="26">
        <f t="shared" si="30"/>
        <v>1.1659691051115606</v>
      </c>
      <c r="G117" s="26">
        <f t="shared" si="30"/>
        <v>1.1728130007328847</v>
      </c>
      <c r="H117" s="26">
        <f t="shared" si="30"/>
        <v>1.0415894280530635</v>
      </c>
      <c r="I117" s="26">
        <f>IF(I115&gt;0,I116/SQRT(I115),"")</f>
        <v>1.2372013735697871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1.783849424107196</v>
      </c>
      <c r="D119" s="26">
        <f t="shared" si="32"/>
        <v>1.8608552301250614</v>
      </c>
      <c r="E119" s="26">
        <f t="shared" si="32"/>
        <v>1.6997162589247563</v>
      </c>
      <c r="F119" s="26">
        <f t="shared" si="32"/>
        <v>1.9811296185981302</v>
      </c>
      <c r="G119" s="26">
        <f t="shared" si="32"/>
        <v>1.9927582666150963</v>
      </c>
      <c r="H119" s="26">
        <f t="shared" si="32"/>
        <v>1.7697927477565292</v>
      </c>
      <c r="I119" s="26">
        <f>IF(I115&gt;2,I118*I117,"")</f>
        <v>2.1021622910967923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91.65995165189365</v>
      </c>
      <c r="D120" s="26">
        <f t="shared" si="33"/>
        <v>79.480164158686733</v>
      </c>
      <c r="E120" s="26">
        <f t="shared" si="33"/>
        <v>95.348837209302332</v>
      </c>
      <c r="F120" s="26">
        <f t="shared" si="33"/>
        <v>90.697674418604663</v>
      </c>
      <c r="G120" s="26">
        <f t="shared" si="33"/>
        <v>93.57045143638851</v>
      </c>
      <c r="H120" s="26">
        <f t="shared" si="33"/>
        <v>93.600233781414389</v>
      </c>
      <c r="I120" s="26">
        <f t="shared" si="33"/>
        <v>86.119873817034701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115.60283687943263</v>
      </c>
      <c r="D121" s="26">
        <f t="shared" si="34"/>
        <v>111.02661596958174</v>
      </c>
      <c r="E121" s="26">
        <f t="shared" si="34"/>
        <v>118.24324324324324</v>
      </c>
      <c r="F121" s="26">
        <f t="shared" si="34"/>
        <v>127.02702702702702</v>
      </c>
      <c r="G121" s="26">
        <f t="shared" si="34"/>
        <v>125.67567567567568</v>
      </c>
      <c r="H121" s="26">
        <f t="shared" si="34"/>
        <v>123.64864864864866</v>
      </c>
      <c r="I121" s="26">
        <f t="shared" si="34"/>
        <v>119.59459459459461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87.9</v>
      </c>
      <c r="C122" s="38">
        <f>100-B3</f>
        <v>87.9</v>
      </c>
      <c r="D122" s="38">
        <f>100-B3</f>
        <v>87.9</v>
      </c>
      <c r="E122" s="38">
        <f>100-B3</f>
        <v>87.9</v>
      </c>
      <c r="F122" s="38">
        <f>100-B3</f>
        <v>87.9</v>
      </c>
      <c r="G122" s="38">
        <f>100-B3</f>
        <v>87.9</v>
      </c>
      <c r="H122" s="38">
        <f>100-B3</f>
        <v>87.9</v>
      </c>
      <c r="I122" s="38">
        <f>100-B3</f>
        <v>87.9</v>
      </c>
      <c r="J122" s="38">
        <f>100-B3</f>
        <v>87.9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112.1</v>
      </c>
      <c r="C123" s="24">
        <f>100+B3</f>
        <v>112.1</v>
      </c>
      <c r="D123" s="24">
        <f>100+B3</f>
        <v>112.1</v>
      </c>
      <c r="E123" s="24">
        <f>100+B3</f>
        <v>112.1</v>
      </c>
      <c r="F123" s="24">
        <f>100+B3</f>
        <v>112.1</v>
      </c>
      <c r="G123" s="24">
        <f>100+B3</f>
        <v>112.1</v>
      </c>
      <c r="H123" s="24">
        <f>100+B3</f>
        <v>112.1</v>
      </c>
      <c r="I123" s="24">
        <f>100+B3</f>
        <v>112.1</v>
      </c>
      <c r="J123" s="24">
        <f>100+B3</f>
        <v>112.1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78.8</v>
      </c>
      <c r="C124" s="24">
        <f>100-E3</f>
        <v>78.8</v>
      </c>
      <c r="D124" s="24">
        <f>100-E3</f>
        <v>78.8</v>
      </c>
      <c r="E124" s="24">
        <f>100-E3</f>
        <v>78.8</v>
      </c>
      <c r="F124" s="24">
        <f>100-E3</f>
        <v>78.8</v>
      </c>
      <c r="G124" s="24">
        <f>100-E3</f>
        <v>78.8</v>
      </c>
      <c r="H124" s="24">
        <f>100-E3</f>
        <v>78.8</v>
      </c>
      <c r="I124" s="24">
        <f>100-E3</f>
        <v>78.8</v>
      </c>
      <c r="J124" s="39">
        <f>100-E3</f>
        <v>78.8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121.2</v>
      </c>
      <c r="C125" s="41">
        <f>100+E3</f>
        <v>121.2</v>
      </c>
      <c r="D125" s="41">
        <f>100+E3</f>
        <v>121.2</v>
      </c>
      <c r="E125" s="41">
        <f>100+E3</f>
        <v>121.2</v>
      </c>
      <c r="F125" s="41">
        <f>100+E3</f>
        <v>121.2</v>
      </c>
      <c r="G125" s="41">
        <f>100+E3</f>
        <v>121.2</v>
      </c>
      <c r="H125" s="41">
        <f>100+E3</f>
        <v>121.2</v>
      </c>
      <c r="I125" s="41">
        <f>100+E3</f>
        <v>121.2</v>
      </c>
      <c r="J125" s="37">
        <f>100+E3</f>
        <v>121.2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2019-06-26T11:11:11Z</dcterms:modified>
</cp:coreProperties>
</file>