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F11A98FD-35C4-406E-B3B6-3043FA7A41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G117" i="1"/>
  <c r="G119" i="1" s="1"/>
  <c r="I116" i="1"/>
  <c r="I117" i="1" s="1"/>
  <c r="I120" i="1"/>
  <c r="B118" i="1"/>
  <c r="J119" i="1" l="1"/>
  <c r="B116" i="1"/>
  <c r="B117" i="1" s="1"/>
  <c r="H118" i="1"/>
  <c r="G118" i="1"/>
  <c r="H121" i="1"/>
  <c r="G120" i="1"/>
  <c r="B119" i="1"/>
  <c r="H120" i="1"/>
  <c r="B114" i="1"/>
  <c r="C114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C119" i="1" s="1"/>
  <c r="J114" i="1"/>
  <c r="D121" i="1"/>
  <c r="B120" i="1"/>
  <c r="E121" i="1"/>
  <c r="C116" i="1"/>
  <c r="C117" i="1" s="1"/>
  <c r="D118" i="1"/>
  <c r="D119" i="1" s="1"/>
  <c r="H119" i="1"/>
</calcChain>
</file>

<file path=xl/sharedStrings.xml><?xml version="1.0" encoding="utf-8"?>
<sst xmlns="http://schemas.openxmlformats.org/spreadsheetml/2006/main" count="109" uniqueCount="99">
  <si>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</si>
  <si>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</si>
  <si>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</si>
  <si>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</si>
  <si>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</si>
  <si>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</si>
  <si>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</si>
  <si>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</si>
  <si>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</si>
  <si>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</si>
  <si>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</si>
  <si>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</si>
  <si>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</si>
  <si>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</si>
  <si>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</si>
  <si>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</si>
  <si>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</si>
  <si>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</si>
  <si>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</si>
  <si>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</si>
  <si>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</si>
  <si>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</si>
  <si>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</si>
  <si>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</si>
  <si>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</si>
  <si>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</si>
  <si>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</si>
  <si>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</si>
  <si>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</si>
  <si>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</si>
  <si>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</si>
  <si>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</si>
  <si>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</si>
  <si>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</si>
  <si>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</si>
  <si>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</si>
  <si>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</si>
  <si>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</si>
  <si>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</si>
  <si>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</si>
  <si>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</si>
  <si>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</si>
  <si>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</si>
  <si>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</si>
  <si>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</si>
  <si>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</si>
  <si>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</si>
  <si>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</si>
  <si>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</si>
  <si>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</si>
  <si>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</si>
  <si>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</si>
  <si>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</si>
  <si>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</si>
  <si>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</si>
  <si>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</si>
  <si>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</si>
  <si>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</si>
  <si>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</si>
  <si>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</si>
  <si>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</si>
  <si>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</si>
  <si>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</si>
  <si>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</si>
  <si>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</si>
  <si>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</si>
  <si>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</si>
  <si>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</si>
  <si>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</si>
  <si>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</si>
  <si>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</si>
  <si>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</si>
  <si>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</si>
  <si>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</si>
  <si>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</si>
  <si>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</si>
  <si>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</si>
  <si>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</si>
  <si>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</si>
  <si>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</si>
  <si>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</si>
  <si>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</si>
  <si>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</si>
  <si>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Abbott Free T4</t>
  </si>
  <si>
    <t>Dager</t>
  </si>
  <si>
    <t>FT4 avpipettert i romtemperaturkjøleskap (Alinity i 2022)</t>
  </si>
  <si>
    <t>Bias krav går ut med en "fot" etter 5 dager, og snittverdi rett over biaskrav etter 7 dager, men strengt krav og små endringer og vurdert til å ha</t>
  </si>
  <si>
    <t>liten klinisk betydning.</t>
  </si>
  <si>
    <t>En prøve (nr.4) går utenfor tillatt totalfeil dag 3 og 5, men innenfor igjen etter 7 dager. Samme prøven ligger lavt i alle forsøk. Kan være den har fått litt</t>
  </si>
  <si>
    <t>08.03.2022, Finn Erik Aas</t>
  </si>
  <si>
    <t>FT4 - avpippetert serum i romtemp, frosset ned og analysert i batch</t>
  </si>
  <si>
    <t>Antall dager i romtemp</t>
  </si>
  <si>
    <t xml:space="preserve">høy utgangsverdi. Tillatt totalfeil kravet er også noe strengt.  </t>
  </si>
  <si>
    <t xml:space="preserve">Godkjenner holdbarhet i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</si>
  <si>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</si>
  <si>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</si>
  <si>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</si>
  <si>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Fritt T4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</si>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</sst>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2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 formatCode="0.00">
                  <c:v>10.8</c:v>
                </c:pt>
                <c:pt idx="1">
                  <c:v>11.29</c:v>
                </c:pt>
                <c:pt idx="2">
                  <c:v>11.37</c:v>
                </c:pt>
                <c:pt idx="3">
                  <c:v>11.79</c:v>
                </c:pt>
                <c:pt idx="4">
                  <c:v>12.08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 formatCode="0.00">
                  <c:v>12.05</c:v>
                </c:pt>
                <c:pt idx="1">
                  <c:v>12.14</c:v>
                </c:pt>
                <c:pt idx="2">
                  <c:v>12.75</c:v>
                </c:pt>
                <c:pt idx="3">
                  <c:v>12.79</c:v>
                </c:pt>
                <c:pt idx="4">
                  <c:v>12.91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 formatCode="0.00">
                  <c:v>10.91</c:v>
                </c:pt>
                <c:pt idx="1">
                  <c:v>11.13</c:v>
                </c:pt>
                <c:pt idx="2">
                  <c:v>11.11</c:v>
                </c:pt>
                <c:pt idx="3">
                  <c:v>11.59</c:v>
                </c:pt>
                <c:pt idx="4">
                  <c:v>12.11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 formatCode="0.00">
                  <c:v>17.489999999999998</c:v>
                </c:pt>
                <c:pt idx="1">
                  <c:v>15.27</c:v>
                </c:pt>
                <c:pt idx="2">
                  <c:v>15.17</c:v>
                </c:pt>
                <c:pt idx="3">
                  <c:v>15.99</c:v>
                </c:pt>
                <c:pt idx="4">
                  <c:v>15.75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 formatCode="0.00">
                  <c:v>12.28</c:v>
                </c:pt>
                <c:pt idx="1">
                  <c:v>12.45</c:v>
                </c:pt>
                <c:pt idx="2">
                  <c:v>12.65</c:v>
                </c:pt>
                <c:pt idx="3">
                  <c:v>12.59</c:v>
                </c:pt>
                <c:pt idx="4">
                  <c:v>12.68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 formatCode="0.00">
                  <c:v>11.26</c:v>
                </c:pt>
                <c:pt idx="1">
                  <c:v>11.31</c:v>
                </c:pt>
                <c:pt idx="2">
                  <c:v>11.69</c:v>
                </c:pt>
                <c:pt idx="3">
                  <c:v>12.3</c:v>
                </c:pt>
                <c:pt idx="4">
                  <c:v>11.82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 formatCode="0.00">
                  <c:v>11.66</c:v>
                </c:pt>
                <c:pt idx="1">
                  <c:v>11.78</c:v>
                </c:pt>
                <c:pt idx="2">
                  <c:v>12.38</c:v>
                </c:pt>
                <c:pt idx="3">
                  <c:v>12.01</c:v>
                </c:pt>
                <c:pt idx="4">
                  <c:v>12.64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 formatCode="0.00">
                  <c:v>10.76</c:v>
                </c:pt>
                <c:pt idx="1">
                  <c:v>11.09</c:v>
                </c:pt>
                <c:pt idx="2">
                  <c:v>11.52</c:v>
                </c:pt>
                <c:pt idx="3">
                  <c:v>11.57</c:v>
                </c:pt>
                <c:pt idx="4">
                  <c:v>11.49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 formatCode="0.00">
                  <c:v>14.71</c:v>
                </c:pt>
                <c:pt idx="1">
                  <c:v>15.41</c:v>
                </c:pt>
                <c:pt idx="2">
                  <c:v>15.75</c:v>
                </c:pt>
                <c:pt idx="3">
                  <c:v>15.81</c:v>
                </c:pt>
                <c:pt idx="4">
                  <c:v>16.03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 formatCode="0.00">
                  <c:v>11.5</c:v>
                </c:pt>
                <c:pt idx="1">
                  <c:v>11.84</c:v>
                </c:pt>
                <c:pt idx="2">
                  <c:v>12.22</c:v>
                </c:pt>
                <c:pt idx="3">
                  <c:v>12.28</c:v>
                </c:pt>
                <c:pt idx="4">
                  <c:v>12.81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 formatCode="0.00">
                  <c:v>12.53</c:v>
                </c:pt>
                <c:pt idx="1">
                  <c:v>12.76</c:v>
                </c:pt>
                <c:pt idx="2">
                  <c:v>13.42</c:v>
                </c:pt>
                <c:pt idx="3">
                  <c:v>13.06</c:v>
                </c:pt>
                <c:pt idx="4">
                  <c:v>14.38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 formatCode="0.00">
                  <c:v>10.6</c:v>
                </c:pt>
                <c:pt idx="1">
                  <c:v>10.99</c:v>
                </c:pt>
                <c:pt idx="2">
                  <c:v>11.72</c:v>
                </c:pt>
                <c:pt idx="3">
                  <c:v>11.45</c:v>
                </c:pt>
                <c:pt idx="4">
                  <c:v>11.72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95808"/>
        <c:axId val="43497728"/>
      </c:scatterChart>
      <c:valAx>
        <c:axId val="43495808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497728"/>
        <c:crosses val="autoZero"/>
        <c:crossBetween val="midCat"/>
      </c:valAx>
      <c:valAx>
        <c:axId val="43497728"/>
        <c:scaling>
          <c:orientation val="minMax"/>
          <c:max val="2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49580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104.53703703703702</c:v>
                </c:pt>
                <c:pt idx="2">
                  <c:v>105.27777777777776</c:v>
                </c:pt>
                <c:pt idx="3">
                  <c:v>109.16666666666666</c:v>
                </c:pt>
                <c:pt idx="4">
                  <c:v>111.85185185185185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100.74688796680498</c:v>
                </c:pt>
                <c:pt idx="2">
                  <c:v>105.8091286307054</c:v>
                </c:pt>
                <c:pt idx="3">
                  <c:v>106.14107883817425</c:v>
                </c:pt>
                <c:pt idx="4">
                  <c:v>107.13692946058092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102.01649862511456</c:v>
                </c:pt>
                <c:pt idx="2">
                  <c:v>101.83318056828597</c:v>
                </c:pt>
                <c:pt idx="3">
                  <c:v>106.23281393217232</c:v>
                </c:pt>
                <c:pt idx="4">
                  <c:v>110.99908340971585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87.307032590051463</c:v>
                </c:pt>
                <c:pt idx="2">
                  <c:v>86.735277301315037</c:v>
                </c:pt>
                <c:pt idx="3">
                  <c:v>91.42367066895369</c:v>
                </c:pt>
                <c:pt idx="4">
                  <c:v>90.051457975986281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101.3843648208469</c:v>
                </c:pt>
                <c:pt idx="2">
                  <c:v>103.01302931596092</c:v>
                </c:pt>
                <c:pt idx="3">
                  <c:v>102.52442996742673</c:v>
                </c:pt>
                <c:pt idx="4">
                  <c:v>103.25732899022802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100.44404973357017</c:v>
                </c:pt>
                <c:pt idx="2">
                  <c:v>103.81882770870337</c:v>
                </c:pt>
                <c:pt idx="3">
                  <c:v>109.23623445825935</c:v>
                </c:pt>
                <c:pt idx="4">
                  <c:v>104.9733570159858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101.02915951972555</c:v>
                </c:pt>
                <c:pt idx="2">
                  <c:v>106.17495711835335</c:v>
                </c:pt>
                <c:pt idx="3">
                  <c:v>103.00171526586621</c:v>
                </c:pt>
                <c:pt idx="4">
                  <c:v>108.40480274442538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103.06691449814127</c:v>
                </c:pt>
                <c:pt idx="2">
                  <c:v>107.06319702602229</c:v>
                </c:pt>
                <c:pt idx="3">
                  <c:v>107.5278810408922</c:v>
                </c:pt>
                <c:pt idx="4">
                  <c:v>106.78438661710037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104.75866757307952</c:v>
                </c:pt>
                <c:pt idx="2">
                  <c:v>107.07002039428959</c:v>
                </c:pt>
                <c:pt idx="3">
                  <c:v>107.47790618626784</c:v>
                </c:pt>
                <c:pt idx="4">
                  <c:v>108.97348742352142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102.95652173913044</c:v>
                </c:pt>
                <c:pt idx="2">
                  <c:v>106.26086956521739</c:v>
                </c:pt>
                <c:pt idx="3">
                  <c:v>106.78260869565217</c:v>
                </c:pt>
                <c:pt idx="4">
                  <c:v>111.39130434782609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101.83559457302474</c:v>
                </c:pt>
                <c:pt idx="2">
                  <c:v>107.10295291300878</c:v>
                </c:pt>
                <c:pt idx="3">
                  <c:v>104.22984836392659</c:v>
                </c:pt>
                <c:pt idx="4">
                  <c:v>114.76456504389468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103.67924528301889</c:v>
                </c:pt>
                <c:pt idx="2">
                  <c:v>110.56603773584908</c:v>
                </c:pt>
                <c:pt idx="3">
                  <c:v>108.01886792452831</c:v>
                </c:pt>
                <c:pt idx="4">
                  <c:v>110.56603773584908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2.3778322337390518</c:v>
                  </c:pt>
                  <c:pt idx="2">
                    <c:v>3.0847345614265453</c:v>
                  </c:pt>
                  <c:pt idx="3">
                    <c:v>2.5093865247175717</c:v>
                  </c:pt>
                  <c:pt idx="4">
                    <c:v>3.2822069849852191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2.3778322337390518</c:v>
                  </c:pt>
                  <c:pt idx="2">
                    <c:v>3.0847345614265453</c:v>
                  </c:pt>
                  <c:pt idx="3">
                    <c:v>2.5093865247175717</c:v>
                  </c:pt>
                  <c:pt idx="4">
                    <c:v>3.2822069849852191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101.14683116329546</c:v>
                </c:pt>
                <c:pt idx="2">
                  <c:v>104.22710467129075</c:v>
                </c:pt>
                <c:pt idx="3">
                  <c:v>105.14697683406553</c:v>
                </c:pt>
                <c:pt idx="4">
                  <c:v>107.42954938474715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95.1</c:v>
                </c:pt>
                <c:pt idx="1">
                  <c:v>95.1</c:v>
                </c:pt>
                <c:pt idx="2">
                  <c:v>95.1</c:v>
                </c:pt>
                <c:pt idx="3">
                  <c:v>95.1</c:v>
                </c:pt>
                <c:pt idx="4">
                  <c:v>95.1</c:v>
                </c:pt>
                <c:pt idx="5">
                  <c:v>95.1</c:v>
                </c:pt>
                <c:pt idx="6">
                  <c:v>95.1</c:v>
                </c:pt>
                <c:pt idx="7">
                  <c:v>95.1</c:v>
                </c:pt>
                <c:pt idx="8">
                  <c:v>95.1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104.9</c:v>
                </c:pt>
                <c:pt idx="1">
                  <c:v>104.9</c:v>
                </c:pt>
                <c:pt idx="2">
                  <c:v>104.9</c:v>
                </c:pt>
                <c:pt idx="3">
                  <c:v>104.9</c:v>
                </c:pt>
                <c:pt idx="4">
                  <c:v>104.9</c:v>
                </c:pt>
                <c:pt idx="5">
                  <c:v>104.9</c:v>
                </c:pt>
                <c:pt idx="6">
                  <c:v>104.9</c:v>
                </c:pt>
                <c:pt idx="7">
                  <c:v>104.9</c:v>
                </c:pt>
                <c:pt idx="8">
                  <c:v>104.9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90.4</c:v>
                </c:pt>
                <c:pt idx="1">
                  <c:v>90.4</c:v>
                </c:pt>
                <c:pt idx="2">
                  <c:v>90.4</c:v>
                </c:pt>
                <c:pt idx="3">
                  <c:v>90.4</c:v>
                </c:pt>
                <c:pt idx="4">
                  <c:v>90.4</c:v>
                </c:pt>
                <c:pt idx="5">
                  <c:v>90.4</c:v>
                </c:pt>
                <c:pt idx="6">
                  <c:v>90.4</c:v>
                </c:pt>
                <c:pt idx="7">
                  <c:v>90.4</c:v>
                </c:pt>
                <c:pt idx="8">
                  <c:v>90.4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109.6</c:v>
                </c:pt>
                <c:pt idx="1">
                  <c:v>109.6</c:v>
                </c:pt>
                <c:pt idx="2">
                  <c:v>109.6</c:v>
                </c:pt>
                <c:pt idx="3">
                  <c:v>109.6</c:v>
                </c:pt>
                <c:pt idx="4">
                  <c:v>109.6</c:v>
                </c:pt>
                <c:pt idx="5">
                  <c:v>109.6</c:v>
                </c:pt>
                <c:pt idx="6">
                  <c:v>109.6</c:v>
                </c:pt>
                <c:pt idx="7">
                  <c:v>109.6</c:v>
                </c:pt>
                <c:pt idx="8">
                  <c:v>109.6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07008"/>
        <c:axId val="43721472"/>
      </c:scatterChart>
      <c:valAx>
        <c:axId val="43707008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21472"/>
        <c:crosses val="autoZero"/>
        <c:crossBetween val="midCat"/>
      </c:valAx>
      <c:valAx>
        <c:axId val="43721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0700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H5" sqref="H5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2" t="s">
        <v>0</v>
      </c>
      <c r="D3" s="122"/>
      <c r="E3" s="122"/>
      <c r="F3" s="122"/>
      <c r="G3" s="122"/>
      <c r="H3" s="122"/>
      <c r="I3" s="122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3" t="s">
        <v>94</v>
      </c>
      <c r="E8" s="114"/>
      <c r="F8" s="114"/>
      <c r="G8" s="114"/>
      <c r="H8" s="114"/>
      <c r="I8" s="115"/>
    </row>
    <row r="9" spans="3:9" ht="26.25" customHeight="1" x14ac:dyDescent="0.4">
      <c r="C9" s="69" t="s">
        <v>4</v>
      </c>
      <c r="D9" s="113" t="s">
        <v>95</v>
      </c>
      <c r="E9" s="114"/>
      <c r="F9" s="114"/>
      <c r="G9" s="114"/>
      <c r="H9" s="114"/>
      <c r="I9" s="115"/>
    </row>
    <row r="10" spans="3:9" ht="20" x14ac:dyDescent="0.4">
      <c r="C10" s="69" t="s">
        <v>5</v>
      </c>
      <c r="D10" s="116" t="s">
        <v>96</v>
      </c>
      <c r="E10" s="117"/>
      <c r="F10" s="117"/>
      <c r="G10" s="117"/>
      <c r="H10" s="117"/>
      <c r="I10" s="118"/>
    </row>
    <row r="11" spans="3:9" x14ac:dyDescent="0.25">
      <c r="C11" s="70" t="s">
        <v>6</v>
      </c>
      <c r="D11" s="119"/>
      <c r="E11" s="120"/>
      <c r="F11" s="120"/>
      <c r="G11" s="120"/>
      <c r="H11" s="120"/>
      <c r="I11" s="121"/>
    </row>
    <row r="12" spans="3:9" ht="25.5" customHeight="1" x14ac:dyDescent="0.4">
      <c r="C12" s="69" t="s">
        <v>7</v>
      </c>
      <c r="D12" s="113" t="s">
        <v>97</v>
      </c>
      <c r="E12" s="114"/>
      <c r="F12" s="114"/>
      <c r="G12" s="114"/>
      <c r="H12" s="114"/>
      <c r="I12" s="115"/>
    </row>
    <row r="13" spans="3:9" ht="24.75" customHeight="1" x14ac:dyDescent="0.4">
      <c r="C13" s="69" t="s">
        <v>8</v>
      </c>
      <c r="D13" s="113" t="s">
        <v>98</v>
      </c>
      <c r="E13" s="114"/>
      <c r="F13" s="114"/>
      <c r="G13" s="114"/>
      <c r="H13" s="114"/>
      <c r="I13" s="115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11" sqref="A11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90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83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91</v>
      </c>
      <c r="B26" s="112">
        <v>0</v>
      </c>
      <c r="C26" s="112">
        <v>3</v>
      </c>
      <c r="D26" s="112">
        <v>5</v>
      </c>
      <c r="E26" s="112">
        <v>7</v>
      </c>
      <c r="F26" s="112">
        <v>10</v>
      </c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3" t="s">
        <v>47</v>
      </c>
      <c r="B44" s="123"/>
      <c r="C44" s="123"/>
      <c r="D44" s="123"/>
      <c r="E44" s="123"/>
      <c r="F44" s="123"/>
      <c r="G44" s="123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E125" sqref="E125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29" t="s">
        <v>85</v>
      </c>
      <c r="D1" s="130"/>
      <c r="E1" s="130"/>
      <c r="F1" s="130"/>
      <c r="G1" s="130"/>
      <c r="H1" s="130"/>
      <c r="I1" s="130"/>
      <c r="J1" s="130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4.9000000000000004</v>
      </c>
      <c r="C3" s="18" t="s">
        <v>50</v>
      </c>
      <c r="D3" s="17"/>
      <c r="E3" s="7">
        <v>9.6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84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1" t="s">
        <v>62</v>
      </c>
      <c r="C7" s="132"/>
      <c r="D7" s="132"/>
      <c r="E7" s="132"/>
      <c r="F7" s="132"/>
      <c r="G7" s="132"/>
      <c r="H7" s="132"/>
      <c r="I7" s="133"/>
      <c r="J7" s="134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8">
        <v>10.8</v>
      </c>
      <c r="C8" s="109">
        <v>11.29</v>
      </c>
      <c r="D8" s="109">
        <v>11.37</v>
      </c>
      <c r="E8" s="109">
        <v>11.79</v>
      </c>
      <c r="F8" s="109">
        <v>12.08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8">
        <v>12.05</v>
      </c>
      <c r="C9" s="109">
        <v>12.14</v>
      </c>
      <c r="D9" s="109">
        <v>12.75</v>
      </c>
      <c r="E9" s="109">
        <v>12.79</v>
      </c>
      <c r="F9" s="109">
        <v>12.91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8">
        <v>10.91</v>
      </c>
      <c r="C10" s="109">
        <v>11.13</v>
      </c>
      <c r="D10" s="109">
        <v>11.11</v>
      </c>
      <c r="E10" s="109">
        <v>11.59</v>
      </c>
      <c r="F10" s="109">
        <v>12.11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8">
        <v>17.489999999999998</v>
      </c>
      <c r="C11" s="109">
        <v>15.27</v>
      </c>
      <c r="D11" s="109">
        <v>15.17</v>
      </c>
      <c r="E11" s="109">
        <v>15.99</v>
      </c>
      <c r="F11" s="109">
        <v>15.75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8">
        <v>12.28</v>
      </c>
      <c r="C12" s="109">
        <v>12.45</v>
      </c>
      <c r="D12" s="109">
        <v>12.65</v>
      </c>
      <c r="E12" s="109">
        <v>12.59</v>
      </c>
      <c r="F12" s="109">
        <v>12.68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8">
        <v>11.26</v>
      </c>
      <c r="C13" s="109">
        <v>11.31</v>
      </c>
      <c r="D13" s="109">
        <v>11.69</v>
      </c>
      <c r="E13" s="109">
        <v>12.3</v>
      </c>
      <c r="F13" s="109">
        <v>11.82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8">
        <v>11.66</v>
      </c>
      <c r="C14" s="109">
        <v>11.78</v>
      </c>
      <c r="D14" s="109">
        <v>12.38</v>
      </c>
      <c r="E14" s="109">
        <v>12.01</v>
      </c>
      <c r="F14" s="109">
        <v>12.64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8">
        <v>10.76</v>
      </c>
      <c r="C15" s="109">
        <v>11.09</v>
      </c>
      <c r="D15" s="109">
        <v>11.52</v>
      </c>
      <c r="E15" s="109">
        <v>11.57</v>
      </c>
      <c r="F15" s="109">
        <v>11.49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8">
        <v>14.71</v>
      </c>
      <c r="C16" s="109">
        <v>15.41</v>
      </c>
      <c r="D16" s="109">
        <v>15.75</v>
      </c>
      <c r="E16" s="109">
        <v>15.81</v>
      </c>
      <c r="F16" s="109">
        <v>16.03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8">
        <v>11.5</v>
      </c>
      <c r="C17" s="109">
        <v>11.84</v>
      </c>
      <c r="D17" s="109">
        <v>12.22</v>
      </c>
      <c r="E17" s="109">
        <v>12.28</v>
      </c>
      <c r="F17" s="109">
        <v>12.81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8">
        <v>12.53</v>
      </c>
      <c r="C18" s="109">
        <v>12.76</v>
      </c>
      <c r="D18" s="109">
        <v>13.42</v>
      </c>
      <c r="E18" s="109">
        <v>13.06</v>
      </c>
      <c r="F18" s="109">
        <v>14.38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8">
        <v>10.6</v>
      </c>
      <c r="C19" s="109">
        <v>10.99</v>
      </c>
      <c r="D19" s="109">
        <v>11.72</v>
      </c>
      <c r="E19" s="109">
        <v>11.45</v>
      </c>
      <c r="F19" s="109">
        <v>11.72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4" t="s">
        <v>63</v>
      </c>
      <c r="L40" s="125"/>
      <c r="M40" s="125"/>
      <c r="N40" s="125"/>
      <c r="O40" s="125"/>
      <c r="P40" s="125"/>
      <c r="Q40" s="125"/>
      <c r="R40" s="125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5" t="s">
        <v>64</v>
      </c>
      <c r="C61" s="136"/>
      <c r="D61" s="136"/>
      <c r="E61" s="136"/>
      <c r="F61" s="136"/>
      <c r="G61" s="136"/>
      <c r="H61" s="136"/>
      <c r="I61" s="136"/>
      <c r="J61" s="136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104.53703703703702</v>
      </c>
      <c r="D64" s="25">
        <f t="shared" ref="D64:D73" si="2">IF((B8&lt;&gt;0)*ISNUMBER(D8),100*(D8/B8),"")</f>
        <v>105.27777777777776</v>
      </c>
      <c r="E64" s="25">
        <f t="shared" ref="E64:E73" si="3">IF((B8&lt;&gt;0)*ISNUMBER(E8),100*(E8/B8),"")</f>
        <v>109.16666666666666</v>
      </c>
      <c r="F64" s="25">
        <f t="shared" ref="F64:F73" si="4">IF((B8&lt;&gt;0)*ISNUMBER(F8),100*(F8/B8),"")</f>
        <v>111.85185185185185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100.74688796680498</v>
      </c>
      <c r="D65" s="25">
        <f t="shared" si="2"/>
        <v>105.8091286307054</v>
      </c>
      <c r="E65" s="25">
        <f t="shared" si="3"/>
        <v>106.14107883817425</v>
      </c>
      <c r="F65" s="25">
        <f t="shared" si="4"/>
        <v>107.13692946058092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102.01649862511456</v>
      </c>
      <c r="D66" s="25">
        <f t="shared" si="2"/>
        <v>101.83318056828597</v>
      </c>
      <c r="E66" s="25">
        <f t="shared" si="3"/>
        <v>106.23281393217232</v>
      </c>
      <c r="F66" s="25">
        <f t="shared" si="4"/>
        <v>110.99908340971585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87.307032590051463</v>
      </c>
      <c r="D67" s="25">
        <f t="shared" si="2"/>
        <v>86.735277301315037</v>
      </c>
      <c r="E67" s="25">
        <f t="shared" si="3"/>
        <v>91.42367066895369</v>
      </c>
      <c r="F67" s="25">
        <f t="shared" si="4"/>
        <v>90.051457975986281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101.3843648208469</v>
      </c>
      <c r="D68" s="25">
        <f t="shared" si="2"/>
        <v>103.01302931596092</v>
      </c>
      <c r="E68" s="25">
        <f t="shared" si="3"/>
        <v>102.52442996742673</v>
      </c>
      <c r="F68" s="25">
        <f t="shared" si="4"/>
        <v>103.25732899022802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100.44404973357017</v>
      </c>
      <c r="D69" s="25">
        <f t="shared" si="2"/>
        <v>103.81882770870337</v>
      </c>
      <c r="E69" s="25">
        <f t="shared" si="3"/>
        <v>109.23623445825935</v>
      </c>
      <c r="F69" s="25">
        <f t="shared" si="4"/>
        <v>104.9733570159858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101.02915951972555</v>
      </c>
      <c r="D70" s="25">
        <f t="shared" si="2"/>
        <v>106.17495711835335</v>
      </c>
      <c r="E70" s="25">
        <f t="shared" si="3"/>
        <v>103.00171526586621</v>
      </c>
      <c r="F70" s="25">
        <f t="shared" si="4"/>
        <v>108.40480274442538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103.06691449814127</v>
      </c>
      <c r="D71" s="25">
        <f t="shared" si="2"/>
        <v>107.06319702602229</v>
      </c>
      <c r="E71" s="25">
        <f t="shared" si="3"/>
        <v>107.5278810408922</v>
      </c>
      <c r="F71" s="25">
        <f t="shared" si="4"/>
        <v>106.78438661710037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104.75866757307952</v>
      </c>
      <c r="D72" s="25">
        <f t="shared" si="2"/>
        <v>107.07002039428959</v>
      </c>
      <c r="E72" s="25">
        <f t="shared" si="3"/>
        <v>107.47790618626784</v>
      </c>
      <c r="F72" s="25">
        <f t="shared" si="4"/>
        <v>108.97348742352142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102.95652173913044</v>
      </c>
      <c r="D73" s="25">
        <f t="shared" si="2"/>
        <v>106.26086956521739</v>
      </c>
      <c r="E73" s="25">
        <f t="shared" si="3"/>
        <v>106.78260869565217</v>
      </c>
      <c r="F73" s="25">
        <f t="shared" si="4"/>
        <v>111.39130434782609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101.83559457302474</v>
      </c>
      <c r="D74" s="25">
        <f t="shared" ref="D74:D103" si="11">IF((B18&lt;&gt;0)*ISNUMBER(D18),100*(D18/B18),"")</f>
        <v>107.10295291300878</v>
      </c>
      <c r="E74" s="25">
        <f t="shared" ref="E74:E103" si="12">IF((B18&lt;&gt;0)*ISNUMBER(E18),100*(E18/B18),"")</f>
        <v>104.22984836392659</v>
      </c>
      <c r="F74" s="25">
        <f t="shared" ref="F74:F103" si="13">IF((B18&lt;&gt;0)*ISNUMBER(F18),100*(F18/B18),"")</f>
        <v>114.76456504389468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103.67924528301889</v>
      </c>
      <c r="D75" s="25">
        <f t="shared" si="11"/>
        <v>110.56603773584908</v>
      </c>
      <c r="E75" s="25">
        <f t="shared" si="12"/>
        <v>108.01886792452831</v>
      </c>
      <c r="F75" s="25">
        <f t="shared" si="13"/>
        <v>110.56603773584908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6" t="s">
        <v>65</v>
      </c>
      <c r="L102" s="127"/>
      <c r="M102" s="127"/>
      <c r="N102" s="127"/>
      <c r="O102" s="127"/>
      <c r="P102" s="127"/>
      <c r="Q102" s="127"/>
      <c r="R102" s="127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8"/>
      <c r="L103" s="127"/>
      <c r="M103" s="127"/>
      <c r="N103" s="127"/>
      <c r="O103" s="127"/>
      <c r="P103" s="127"/>
      <c r="Q103" s="127"/>
      <c r="R103" s="127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8"/>
      <c r="L104" s="127"/>
      <c r="M104" s="127"/>
      <c r="N104" s="127"/>
      <c r="O104" s="127"/>
      <c r="P104" s="127"/>
      <c r="Q104" s="127"/>
      <c r="R104" s="127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8"/>
      <c r="L105" s="127"/>
      <c r="M105" s="127"/>
      <c r="N105" s="127"/>
      <c r="O105" s="127"/>
      <c r="P105" s="127"/>
      <c r="Q105" s="127"/>
      <c r="R105" s="127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8"/>
      <c r="L106" s="127"/>
      <c r="M106" s="127"/>
      <c r="N106" s="127"/>
      <c r="O106" s="127"/>
      <c r="P106" s="127"/>
      <c r="Q106" s="127"/>
      <c r="R106" s="127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101.14683116329546</v>
      </c>
      <c r="D114" s="26">
        <f t="shared" si="27"/>
        <v>104.22710467129075</v>
      </c>
      <c r="E114" s="26">
        <f t="shared" si="27"/>
        <v>105.14697683406553</v>
      </c>
      <c r="F114" s="26">
        <f t="shared" si="27"/>
        <v>107.42954938474715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4.586626266692388</v>
      </c>
      <c r="D116" s="26">
        <f t="shared" si="29"/>
        <v>5.9501777982733426</v>
      </c>
      <c r="E116" s="26">
        <f t="shared" si="29"/>
        <v>4.8403827588185644</v>
      </c>
      <c r="F116" s="26">
        <f t="shared" si="29"/>
        <v>6.3310844879843273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1.3240449548735294</v>
      </c>
      <c r="D117" s="26">
        <f t="shared" si="30"/>
        <v>1.7176683767796246</v>
      </c>
      <c r="E117" s="26">
        <f t="shared" si="30"/>
        <v>1.3972981443923609</v>
      </c>
      <c r="F117" s="26">
        <f t="shared" si="30"/>
        <v>1.8276266667000078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2.3778322337390518</v>
      </c>
      <c r="D119" s="26">
        <f t="shared" si="32"/>
        <v>3.0847345614265453</v>
      </c>
      <c r="E119" s="26">
        <f t="shared" si="32"/>
        <v>2.5093865247175717</v>
      </c>
      <c r="F119" s="26">
        <f t="shared" si="32"/>
        <v>3.2822069849852191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87.307032590051463</v>
      </c>
      <c r="D120" s="26">
        <f t="shared" si="33"/>
        <v>86.735277301315037</v>
      </c>
      <c r="E120" s="26">
        <f t="shared" si="33"/>
        <v>91.42367066895369</v>
      </c>
      <c r="F120" s="26">
        <f t="shared" si="33"/>
        <v>90.051457975986281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104.75866757307952</v>
      </c>
      <c r="D121" s="26">
        <f t="shared" si="34"/>
        <v>110.56603773584908</v>
      </c>
      <c r="E121" s="26">
        <f t="shared" si="34"/>
        <v>109.23623445825935</v>
      </c>
      <c r="F121" s="26">
        <f t="shared" si="34"/>
        <v>114.76456504389468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95.1</v>
      </c>
      <c r="C122" s="38">
        <f>100-B3</f>
        <v>95.1</v>
      </c>
      <c r="D122" s="38">
        <f>100-B3</f>
        <v>95.1</v>
      </c>
      <c r="E122" s="38">
        <f>100-B3</f>
        <v>95.1</v>
      </c>
      <c r="F122" s="38">
        <f>100-B3</f>
        <v>95.1</v>
      </c>
      <c r="G122" s="38">
        <f>100-B3</f>
        <v>95.1</v>
      </c>
      <c r="H122" s="38">
        <f>100-B3</f>
        <v>95.1</v>
      </c>
      <c r="I122" s="38">
        <f>100-B3</f>
        <v>95.1</v>
      </c>
      <c r="J122" s="38">
        <f>100-B3</f>
        <v>95.1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104.9</v>
      </c>
      <c r="C123" s="24">
        <f>100+B3</f>
        <v>104.9</v>
      </c>
      <c r="D123" s="24">
        <f>100+B3</f>
        <v>104.9</v>
      </c>
      <c r="E123" s="24">
        <f>100+B3</f>
        <v>104.9</v>
      </c>
      <c r="F123" s="24">
        <f>100+B3</f>
        <v>104.9</v>
      </c>
      <c r="G123" s="24">
        <f>100+B3</f>
        <v>104.9</v>
      </c>
      <c r="H123" s="24">
        <f>100+B3</f>
        <v>104.9</v>
      </c>
      <c r="I123" s="24">
        <f>100+B3</f>
        <v>104.9</v>
      </c>
      <c r="J123" s="24">
        <f>100+B3</f>
        <v>104.9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90.4</v>
      </c>
      <c r="C124" s="24">
        <f>100-E3</f>
        <v>90.4</v>
      </c>
      <c r="D124" s="24">
        <f>100-E3</f>
        <v>90.4</v>
      </c>
      <c r="E124" s="24">
        <f>100-E3</f>
        <v>90.4</v>
      </c>
      <c r="F124" s="24">
        <f>100-E3</f>
        <v>90.4</v>
      </c>
      <c r="G124" s="24">
        <f>100-E3</f>
        <v>90.4</v>
      </c>
      <c r="H124" s="24">
        <f>100-E3</f>
        <v>90.4</v>
      </c>
      <c r="I124" s="24">
        <f>100-E3</f>
        <v>90.4</v>
      </c>
      <c r="J124" s="39">
        <f>100-E3</f>
        <v>90.4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109.6</v>
      </c>
      <c r="C125" s="41">
        <f>100+E3</f>
        <v>109.6</v>
      </c>
      <c r="D125" s="41">
        <f>100+E3</f>
        <v>109.6</v>
      </c>
      <c r="E125" s="41">
        <f>100+E3</f>
        <v>109.6</v>
      </c>
      <c r="F125" s="41">
        <f>100+E3</f>
        <v>109.6</v>
      </c>
      <c r="G125" s="41">
        <f>100+E3</f>
        <v>109.6</v>
      </c>
      <c r="H125" s="41">
        <f>100+E3</f>
        <v>109.6</v>
      </c>
      <c r="I125" s="41">
        <f>100+E3</f>
        <v>109.6</v>
      </c>
      <c r="J125" s="37">
        <f>100+E3</f>
        <v>109.6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01" t="s">
        <v>86</v>
      </c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01" t="s">
        <v>87</v>
      </c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01" t="s">
        <v>88</v>
      </c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01" t="s">
        <v>92</v>
      </c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0" t="s">
        <v>93</v>
      </c>
      <c r="D17" s="110"/>
      <c r="E17" s="110"/>
      <c r="F17" s="110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0"/>
      <c r="D18" s="110"/>
      <c r="E18" s="110"/>
      <c r="F18" s="110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0"/>
      <c r="D19" s="110"/>
      <c r="E19" s="110"/>
      <c r="F19" s="110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0"/>
      <c r="D20" s="110"/>
      <c r="E20" s="110"/>
      <c r="F20" s="110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0"/>
      <c r="D21" s="110"/>
      <c r="E21" s="110"/>
      <c r="F21" s="110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0"/>
      <c r="D22" s="110"/>
      <c r="E22" s="110"/>
      <c r="F22" s="110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1"/>
      <c r="D23" s="111" t="s">
        <v>89</v>
      </c>
      <c r="E23" s="111"/>
      <c r="F23" s="111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2022-04-22T07:31:48Z</dcterms:modified>
  <cp:category/>
  <cp:contentStatus/>
</cp:coreProperties>
</file>