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FEE60D64-5985-499F-B886-8353ABB7953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G117" i="1"/>
  <c r="G119" i="1" s="1"/>
  <c r="B116" i="1"/>
  <c r="B117" i="1" s="1"/>
  <c r="B118" i="1"/>
  <c r="B119" i="1" s="1"/>
  <c r="B114" i="1"/>
  <c r="J119" i="1"/>
  <c r="H120" i="1" l="1"/>
  <c r="I120" i="1"/>
  <c r="G118" i="1"/>
  <c r="C114" i="1"/>
  <c r="I116" i="1"/>
  <c r="I117" i="1" s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F119" i="1" l="1"/>
  <c r="C119" i="1"/>
</calcChain>
</file>

<file path=xl/sharedStrings.xml><?xml version="1.0" encoding="utf-8"?>
<sst xmlns="http://schemas.openxmlformats.org/spreadsheetml/2006/main" count="106" uniqueCount="96">
  <si>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</si>
  <si>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</si>
  <si>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</si>
  <si>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</si>
  <si>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</si>
  <si>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</si>
  <si>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</si>
  <si>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</si>
  <si>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</si>
  <si>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</si>
  <si>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</si>
  <si>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</si>
  <si>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</si>
  <si>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</si>
  <si>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</si>
  <si>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</si>
  <si>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</si>
  <si>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</si>
  <si>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</si>
  <si>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</si>
  <si>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</si>
  <si>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</si>
  <si>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</si>
  <si>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</si>
  <si>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</si>
  <si>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</si>
  <si>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</si>
  <si>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</si>
  <si>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</si>
  <si>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</si>
  <si>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</si>
  <si>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</si>
  <si>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</si>
  <si>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</si>
  <si>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</si>
  <si>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</si>
  <si>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</si>
  <si>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</si>
  <si>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</si>
  <si>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</si>
  <si>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</si>
  <si>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</si>
  <si>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</si>
  <si>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</si>
  <si>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</si>
  <si>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</si>
  <si>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</si>
  <si>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</si>
  <si>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</si>
  <si>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</si>
  <si>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</si>
  <si>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</si>
  <si>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</si>
  <si>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</si>
  <si>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</si>
  <si>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</si>
  <si>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</si>
  <si>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</si>
  <si>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</si>
  <si>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</si>
  <si>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</si>
  <si>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</si>
  <si>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</si>
  <si>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</si>
  <si>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</si>
  <si>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</si>
  <si>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</si>
  <si>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</si>
  <si>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</si>
  <si>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</si>
  <si>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</si>
  <si>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</si>
  <si>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</si>
  <si>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</si>
  <si>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</si>
  <si>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</si>
  <si>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</si>
  <si>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</si>
  <si>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</si>
  <si>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</si>
  <si>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</si>
  <si>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</si>
  <si>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</si>
  <si>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</si>
  <si>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TSH avpipettert i romtemperatur (Alinity i 2022)</t>
  </si>
  <si>
    <t>Alt innenfor krav inntil 7 dager.</t>
  </si>
  <si>
    <t>09.03.2022, Finn Erik Aas</t>
  </si>
  <si>
    <t>TSH avpippetert i romtemp, frosset og analysert i batch</t>
  </si>
  <si>
    <t>Abbott TSH</t>
  </si>
  <si>
    <t>Antall dager i romtemp</t>
  </si>
  <si>
    <t xml:space="preserve">Godkjenner holdbarhet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</si>
  <si>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</si>
  <si>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</si>
  <si>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</si>
  <si>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TSH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</si>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</sst>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0" fontId="25" fillId="0" borderId="24" xfId="0" applyFont="1" applyBorder="1" applyAlignment="1">
      <alignment horizontal="center"/>
    </xf>
    <xf numFmtId="165" fontId="25" fillId="0" borderId="24" xfId="0" applyNumberFormat="1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0.0000</c:formatCode>
                <c:ptCount val="9"/>
                <c:pt idx="0">
                  <c:v>2.2410000000000001</c:v>
                </c:pt>
                <c:pt idx="1">
                  <c:v>2.1913</c:v>
                </c:pt>
                <c:pt idx="2">
                  <c:v>2.2103999999999999</c:v>
                </c:pt>
                <c:pt idx="3" formatCode="General">
                  <c:v>2.2906</c:v>
                </c:pt>
                <c:pt idx="4">
                  <c:v>2.2326000000000001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0.0000</c:formatCode>
                <c:ptCount val="9"/>
                <c:pt idx="0">
                  <c:v>0.95609999999999995</c:v>
                </c:pt>
                <c:pt idx="1">
                  <c:v>1.0025999999999999</c:v>
                </c:pt>
                <c:pt idx="2">
                  <c:v>0.97909999999999997</c:v>
                </c:pt>
                <c:pt idx="3" formatCode="General">
                  <c:v>0.96250000000000002</c:v>
                </c:pt>
                <c:pt idx="4">
                  <c:v>0.98680000000000001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0.0000</c:formatCode>
                <c:ptCount val="9"/>
                <c:pt idx="0">
                  <c:v>2.117</c:v>
                </c:pt>
                <c:pt idx="1">
                  <c:v>2.1535000000000002</c:v>
                </c:pt>
                <c:pt idx="2">
                  <c:v>2.1718000000000002</c:v>
                </c:pt>
                <c:pt idx="3" formatCode="General">
                  <c:v>2.1568999999999998</c:v>
                </c:pt>
                <c:pt idx="4">
                  <c:v>2.1932999999999998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0.0000</c:formatCode>
                <c:ptCount val="9"/>
                <c:pt idx="0">
                  <c:v>9.8000000000000004E-2</c:v>
                </c:pt>
                <c:pt idx="1">
                  <c:v>9.6199999999999994E-2</c:v>
                </c:pt>
                <c:pt idx="2">
                  <c:v>9.5000000000000001E-2</c:v>
                </c:pt>
                <c:pt idx="3" formatCode="General">
                  <c:v>0.1004</c:v>
                </c:pt>
                <c:pt idx="4">
                  <c:v>0.1043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0.0000</c:formatCode>
                <c:ptCount val="9"/>
                <c:pt idx="0">
                  <c:v>0.49769999999999998</c:v>
                </c:pt>
                <c:pt idx="1">
                  <c:v>0.48949999999999999</c:v>
                </c:pt>
                <c:pt idx="2">
                  <c:v>0.50070000000000003</c:v>
                </c:pt>
                <c:pt idx="3" formatCode="General">
                  <c:v>0.50339999999999996</c:v>
                </c:pt>
                <c:pt idx="4">
                  <c:v>0.52749999999999997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0.0000</c:formatCode>
                <c:ptCount val="9"/>
                <c:pt idx="0">
                  <c:v>1.8318000000000001</c:v>
                </c:pt>
                <c:pt idx="1">
                  <c:v>1.8481000000000001</c:v>
                </c:pt>
                <c:pt idx="2">
                  <c:v>1.8742000000000001</c:v>
                </c:pt>
                <c:pt idx="3" formatCode="General">
                  <c:v>1.8765000000000001</c:v>
                </c:pt>
                <c:pt idx="4">
                  <c:v>1.8763000000000001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0.0000</c:formatCode>
                <c:ptCount val="9"/>
                <c:pt idx="0">
                  <c:v>1.3847</c:v>
                </c:pt>
                <c:pt idx="1">
                  <c:v>1.4917</c:v>
                </c:pt>
                <c:pt idx="2">
                  <c:v>1.4004000000000001</c:v>
                </c:pt>
                <c:pt idx="3" formatCode="General">
                  <c:v>1.4666999999999999</c:v>
                </c:pt>
                <c:pt idx="4">
                  <c:v>1.498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0.0000</c:formatCode>
                <c:ptCount val="9"/>
                <c:pt idx="0">
                  <c:v>2.1280000000000001</c:v>
                </c:pt>
                <c:pt idx="1">
                  <c:v>2.1684999999999999</c:v>
                </c:pt>
                <c:pt idx="2">
                  <c:v>2.1232000000000002</c:v>
                </c:pt>
                <c:pt idx="3" formatCode="General">
                  <c:v>2.1745000000000001</c:v>
                </c:pt>
                <c:pt idx="4">
                  <c:v>2.2511000000000001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0.0000</c:formatCode>
                <c:ptCount val="9"/>
                <c:pt idx="0">
                  <c:v>1.4479</c:v>
                </c:pt>
                <c:pt idx="1">
                  <c:v>1.4872000000000001</c:v>
                </c:pt>
                <c:pt idx="2">
                  <c:v>1.5246999999999999</c:v>
                </c:pt>
                <c:pt idx="3" formatCode="General">
                  <c:v>1.5333000000000001</c:v>
                </c:pt>
                <c:pt idx="4">
                  <c:v>1.5103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0.0000</c:formatCode>
                <c:ptCount val="9"/>
                <c:pt idx="0">
                  <c:v>1.6889000000000001</c:v>
                </c:pt>
                <c:pt idx="1">
                  <c:v>1.7738</c:v>
                </c:pt>
                <c:pt idx="2">
                  <c:v>1.7478</c:v>
                </c:pt>
                <c:pt idx="3" formatCode="General">
                  <c:v>1.7253000000000001</c:v>
                </c:pt>
                <c:pt idx="4">
                  <c:v>1.8483000000000001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0.0000</c:formatCode>
                <c:ptCount val="9"/>
                <c:pt idx="0">
                  <c:v>1.6888000000000001</c:v>
                </c:pt>
                <c:pt idx="1">
                  <c:v>1.6738999999999999</c:v>
                </c:pt>
                <c:pt idx="2">
                  <c:v>1.84</c:v>
                </c:pt>
                <c:pt idx="3" formatCode="General">
                  <c:v>1.7404999999999999</c:v>
                </c:pt>
                <c:pt idx="4">
                  <c:v>1.9345000000000001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0.0000</c:formatCode>
                <c:ptCount val="9"/>
                <c:pt idx="0">
                  <c:v>2.3155999999999999</c:v>
                </c:pt>
                <c:pt idx="1">
                  <c:v>2.3411</c:v>
                </c:pt>
                <c:pt idx="2">
                  <c:v>2.3679000000000001</c:v>
                </c:pt>
                <c:pt idx="3" formatCode="General">
                  <c:v>2.3681999999999999</c:v>
                </c:pt>
                <c:pt idx="4">
                  <c:v>2.4058000000000002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86976"/>
        <c:axId val="41088896"/>
      </c:scatterChart>
      <c:valAx>
        <c:axId val="41086976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1088896"/>
        <c:crosses val="autoZero"/>
        <c:crossBetween val="midCat"/>
      </c:valAx>
      <c:valAx>
        <c:axId val="41088896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108697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97.7822400713967</c:v>
                </c:pt>
                <c:pt idx="2">
                  <c:v>98.634538152610432</c:v>
                </c:pt>
                <c:pt idx="3">
                  <c:v>102.21329763498437</c:v>
                </c:pt>
                <c:pt idx="4">
                  <c:v>99.625167336010705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104.8635080012551</c:v>
                </c:pt>
                <c:pt idx="2">
                  <c:v>102.40560610814768</c:v>
                </c:pt>
                <c:pt idx="3">
                  <c:v>100.66938604748459</c:v>
                </c:pt>
                <c:pt idx="4">
                  <c:v>103.21096119652758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101.72413793103449</c:v>
                </c:pt>
                <c:pt idx="2">
                  <c:v>102.58856872933397</c:v>
                </c:pt>
                <c:pt idx="3">
                  <c:v>101.88474256022673</c:v>
                </c:pt>
                <c:pt idx="4">
                  <c:v>103.60415682569672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98.16326530612244</c:v>
                </c:pt>
                <c:pt idx="2">
                  <c:v>96.938775510204081</c:v>
                </c:pt>
                <c:pt idx="3">
                  <c:v>102.44897959183675</c:v>
                </c:pt>
                <c:pt idx="4">
                  <c:v>106.42857142857143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98.352421137231275</c:v>
                </c:pt>
                <c:pt idx="2">
                  <c:v>100.60277275467151</c:v>
                </c:pt>
                <c:pt idx="3">
                  <c:v>101.14526823387581</c:v>
                </c:pt>
                <c:pt idx="4">
                  <c:v>105.98754269640345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100.88983513484004</c:v>
                </c:pt>
                <c:pt idx="2">
                  <c:v>102.31466317283547</c:v>
                </c:pt>
                <c:pt idx="3">
                  <c:v>102.44022273173927</c:v>
                </c:pt>
                <c:pt idx="4">
                  <c:v>102.42930450922589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107.7273055535495</c:v>
                </c:pt>
                <c:pt idx="2">
                  <c:v>101.13381959991334</c:v>
                </c:pt>
                <c:pt idx="3">
                  <c:v>105.92186033075754</c:v>
                </c:pt>
                <c:pt idx="4">
                  <c:v>108.18227774969307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101.90319548872179</c:v>
                </c:pt>
                <c:pt idx="2">
                  <c:v>99.774436090225578</c:v>
                </c:pt>
                <c:pt idx="3">
                  <c:v>102.18515037593986</c:v>
                </c:pt>
                <c:pt idx="4">
                  <c:v>105.78477443609022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102.71427584777955</c:v>
                </c:pt>
                <c:pt idx="2">
                  <c:v>105.30423371779818</c:v>
                </c:pt>
                <c:pt idx="3">
                  <c:v>105.89819738932246</c:v>
                </c:pt>
                <c:pt idx="4">
                  <c:v>104.30968989571103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105.02694061223281</c:v>
                </c:pt>
                <c:pt idx="2">
                  <c:v>103.487477056072</c:v>
                </c:pt>
                <c:pt idx="3">
                  <c:v>102.15524897862514</c:v>
                </c:pt>
                <c:pt idx="4">
                  <c:v>109.4380958020013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99.117716721932723</c:v>
                </c:pt>
                <c:pt idx="2">
                  <c:v>108.95310279488395</c:v>
                </c:pt>
                <c:pt idx="3">
                  <c:v>103.06134533396494</c:v>
                </c:pt>
                <c:pt idx="4">
                  <c:v>114.5487920416864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101.10122646398342</c:v>
                </c:pt>
                <c:pt idx="2">
                  <c:v>102.25859388495424</c:v>
                </c:pt>
                <c:pt idx="3">
                  <c:v>102.27154949041287</c:v>
                </c:pt>
                <c:pt idx="4">
                  <c:v>103.8953187078943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1.6027322976978491</c:v>
                  </c:pt>
                  <c:pt idx="2">
                    <c:v>1.6149191110536203</c:v>
                  </c:pt>
                  <c:pt idx="3">
                    <c:v>0.84258396454462792</c:v>
                  </c:pt>
                  <c:pt idx="4">
                    <c:v>1.9917299186529436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1.6027322976978491</c:v>
                  </c:pt>
                  <c:pt idx="2">
                    <c:v>1.6149191110536203</c:v>
                  </c:pt>
                  <c:pt idx="3">
                    <c:v>0.84258396454462792</c:v>
                  </c:pt>
                  <c:pt idx="4">
                    <c:v>1.9917299186529436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101.61383902250667</c:v>
                </c:pt>
                <c:pt idx="2">
                  <c:v>102.0330489643042</c:v>
                </c:pt>
                <c:pt idx="3">
                  <c:v>102.69127072493086</c:v>
                </c:pt>
                <c:pt idx="4">
                  <c:v>105.62038771879268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85.3</c:v>
                </c:pt>
                <c:pt idx="1">
                  <c:v>85.3</c:v>
                </c:pt>
                <c:pt idx="2">
                  <c:v>85.3</c:v>
                </c:pt>
                <c:pt idx="3">
                  <c:v>85.3</c:v>
                </c:pt>
                <c:pt idx="4">
                  <c:v>85.3</c:v>
                </c:pt>
                <c:pt idx="5">
                  <c:v>85.3</c:v>
                </c:pt>
                <c:pt idx="6">
                  <c:v>85.3</c:v>
                </c:pt>
                <c:pt idx="7">
                  <c:v>85.3</c:v>
                </c:pt>
                <c:pt idx="8">
                  <c:v>85.3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114.7</c:v>
                </c:pt>
                <c:pt idx="1">
                  <c:v>114.7</c:v>
                </c:pt>
                <c:pt idx="2">
                  <c:v>114.7</c:v>
                </c:pt>
                <c:pt idx="3">
                  <c:v>114.7</c:v>
                </c:pt>
                <c:pt idx="4">
                  <c:v>114.7</c:v>
                </c:pt>
                <c:pt idx="5">
                  <c:v>114.7</c:v>
                </c:pt>
                <c:pt idx="6">
                  <c:v>114.7</c:v>
                </c:pt>
                <c:pt idx="7">
                  <c:v>114.7</c:v>
                </c:pt>
                <c:pt idx="8">
                  <c:v>114.7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69536"/>
        <c:axId val="43971712"/>
      </c:scatterChart>
      <c:valAx>
        <c:axId val="43969536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71712"/>
        <c:crosses val="autoZero"/>
        <c:crossBetween val="midCat"/>
      </c:valAx>
      <c:valAx>
        <c:axId val="43971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6953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8" sqref="D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3" t="s">
        <v>0</v>
      </c>
      <c r="D3" s="123"/>
      <c r="E3" s="123"/>
      <c r="F3" s="123"/>
      <c r="G3" s="123"/>
      <c r="H3" s="123"/>
      <c r="I3" s="123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4" t="s">
        <v>91</v>
      </c>
      <c r="E8" s="115"/>
      <c r="F8" s="115"/>
      <c r="G8" s="115"/>
      <c r="H8" s="115"/>
      <c r="I8" s="116"/>
    </row>
    <row r="9" spans="3:9" ht="26.25" customHeight="1" x14ac:dyDescent="0.4">
      <c r="C9" s="69" t="s">
        <v>4</v>
      </c>
      <c r="D9" s="114" t="s">
        <v>92</v>
      </c>
      <c r="E9" s="115"/>
      <c r="F9" s="115"/>
      <c r="G9" s="115"/>
      <c r="H9" s="115"/>
      <c r="I9" s="116"/>
    </row>
    <row r="10" spans="3:9" ht="20" x14ac:dyDescent="0.4">
      <c r="C10" s="69" t="s">
        <v>5</v>
      </c>
      <c r="D10" s="117" t="s">
        <v>93</v>
      </c>
      <c r="E10" s="118"/>
      <c r="F10" s="118"/>
      <c r="G10" s="118"/>
      <c r="H10" s="118"/>
      <c r="I10" s="119"/>
    </row>
    <row r="11" spans="3:9" x14ac:dyDescent="0.25">
      <c r="C11" s="70" t="s">
        <v>6</v>
      </c>
      <c r="D11" s="120"/>
      <c r="E11" s="121"/>
      <c r="F11" s="121"/>
      <c r="G11" s="121"/>
      <c r="H11" s="121"/>
      <c r="I11" s="122"/>
    </row>
    <row r="12" spans="3:9" ht="25.5" customHeight="1" x14ac:dyDescent="0.4">
      <c r="C12" s="69" t="s">
        <v>7</v>
      </c>
      <c r="D12" s="114" t="s">
        <v>94</v>
      </c>
      <c r="E12" s="115"/>
      <c r="F12" s="115"/>
      <c r="G12" s="115"/>
      <c r="H12" s="115"/>
      <c r="I12" s="116"/>
    </row>
    <row r="13" spans="3:9" ht="24.75" customHeight="1" x14ac:dyDescent="0.4">
      <c r="C13" s="69" t="s">
        <v>8</v>
      </c>
      <c r="D13" s="114" t="s">
        <v>95</v>
      </c>
      <c r="E13" s="115"/>
      <c r="F13" s="115"/>
      <c r="G13" s="115"/>
      <c r="H13" s="115"/>
      <c r="I13" s="1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6" sqref="A6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87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88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89</v>
      </c>
      <c r="B26" s="113">
        <v>0</v>
      </c>
      <c r="C26" s="113">
        <v>3</v>
      </c>
      <c r="D26" s="113">
        <v>5</v>
      </c>
      <c r="E26" s="113">
        <v>7</v>
      </c>
      <c r="F26" s="113">
        <v>10</v>
      </c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4" t="s">
        <v>47</v>
      </c>
      <c r="B44" s="124"/>
      <c r="C44" s="124"/>
      <c r="D44" s="124"/>
      <c r="E44" s="124"/>
      <c r="F44" s="124"/>
      <c r="G44" s="124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F38" sqref="F38:F39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0" t="s">
        <v>84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</v>
      </c>
      <c r="C3" s="18" t="s">
        <v>50</v>
      </c>
      <c r="D3" s="17"/>
      <c r="E3" s="7">
        <v>14.7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2" t="s">
        <v>62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9">
        <v>2.2410000000000001</v>
      </c>
      <c r="C8" s="109">
        <v>2.1913</v>
      </c>
      <c r="D8" s="109">
        <v>2.2103999999999999</v>
      </c>
      <c r="E8" s="108">
        <v>2.2906</v>
      </c>
      <c r="F8" s="109">
        <v>2.2326000000000001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9">
        <v>0.95609999999999995</v>
      </c>
      <c r="C9" s="109">
        <v>1.0025999999999999</v>
      </c>
      <c r="D9" s="109">
        <v>0.97909999999999997</v>
      </c>
      <c r="E9" s="108">
        <v>0.96250000000000002</v>
      </c>
      <c r="F9" s="109">
        <v>0.98680000000000001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9">
        <v>2.117</v>
      </c>
      <c r="C10" s="109">
        <v>2.1535000000000002</v>
      </c>
      <c r="D10" s="109">
        <v>2.1718000000000002</v>
      </c>
      <c r="E10" s="108">
        <v>2.1568999999999998</v>
      </c>
      <c r="F10" s="109">
        <v>2.1932999999999998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9">
        <v>9.8000000000000004E-2</v>
      </c>
      <c r="C11" s="109">
        <v>9.6199999999999994E-2</v>
      </c>
      <c r="D11" s="109">
        <v>9.5000000000000001E-2</v>
      </c>
      <c r="E11" s="108">
        <v>0.1004</v>
      </c>
      <c r="F11" s="109">
        <v>0.1043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9">
        <v>0.49769999999999998</v>
      </c>
      <c r="C12" s="109">
        <v>0.48949999999999999</v>
      </c>
      <c r="D12" s="109">
        <v>0.50070000000000003</v>
      </c>
      <c r="E12" s="108">
        <v>0.50339999999999996</v>
      </c>
      <c r="F12" s="109">
        <v>0.52749999999999997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9">
        <v>1.8318000000000001</v>
      </c>
      <c r="C13" s="109">
        <v>1.8481000000000001</v>
      </c>
      <c r="D13" s="109">
        <v>1.8742000000000001</v>
      </c>
      <c r="E13" s="108">
        <v>1.8765000000000001</v>
      </c>
      <c r="F13" s="109">
        <v>1.8763000000000001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9">
        <v>1.3847</v>
      </c>
      <c r="C14" s="109">
        <v>1.4917</v>
      </c>
      <c r="D14" s="109">
        <v>1.4004000000000001</v>
      </c>
      <c r="E14" s="108">
        <v>1.4666999999999999</v>
      </c>
      <c r="F14" s="109">
        <v>1.498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9">
        <v>2.1280000000000001</v>
      </c>
      <c r="C15" s="109">
        <v>2.1684999999999999</v>
      </c>
      <c r="D15" s="109">
        <v>2.1232000000000002</v>
      </c>
      <c r="E15" s="108">
        <v>2.1745000000000001</v>
      </c>
      <c r="F15" s="109">
        <v>2.2511000000000001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9">
        <v>1.4479</v>
      </c>
      <c r="C16" s="109">
        <v>1.4872000000000001</v>
      </c>
      <c r="D16" s="109">
        <v>1.5246999999999999</v>
      </c>
      <c r="E16" s="108">
        <v>1.5333000000000001</v>
      </c>
      <c r="F16" s="109">
        <v>1.5103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9">
        <v>1.6889000000000001</v>
      </c>
      <c r="C17" s="109">
        <v>1.7738</v>
      </c>
      <c r="D17" s="109">
        <v>1.7478</v>
      </c>
      <c r="E17" s="108">
        <v>1.7253000000000001</v>
      </c>
      <c r="F17" s="109">
        <v>1.8483000000000001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9">
        <v>1.6888000000000001</v>
      </c>
      <c r="C18" s="109">
        <v>1.6738999999999999</v>
      </c>
      <c r="D18" s="109">
        <v>1.84</v>
      </c>
      <c r="E18" s="108">
        <v>1.7404999999999999</v>
      </c>
      <c r="F18" s="109">
        <v>1.9345000000000001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9">
        <v>2.3155999999999999</v>
      </c>
      <c r="C19" s="109">
        <v>2.3411</v>
      </c>
      <c r="D19" s="109">
        <v>2.3679000000000001</v>
      </c>
      <c r="E19" s="108">
        <v>2.3681999999999999</v>
      </c>
      <c r="F19" s="109">
        <v>2.4058000000000002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5" t="s">
        <v>63</v>
      </c>
      <c r="L40" s="126"/>
      <c r="M40" s="126"/>
      <c r="N40" s="126"/>
      <c r="O40" s="126"/>
      <c r="P40" s="126"/>
      <c r="Q40" s="126"/>
      <c r="R40" s="126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6" t="s">
        <v>64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97.7822400713967</v>
      </c>
      <c r="D64" s="25">
        <f t="shared" ref="D64:D73" si="2">IF((B8&lt;&gt;0)*ISNUMBER(D8),100*(D8/B8),"")</f>
        <v>98.634538152610432</v>
      </c>
      <c r="E64" s="25">
        <f t="shared" ref="E64:E73" si="3">IF((B8&lt;&gt;0)*ISNUMBER(E8),100*(E8/B8),"")</f>
        <v>102.21329763498437</v>
      </c>
      <c r="F64" s="25">
        <f t="shared" ref="F64:F73" si="4">IF((B8&lt;&gt;0)*ISNUMBER(F8),100*(F8/B8),"")</f>
        <v>99.625167336010705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104.8635080012551</v>
      </c>
      <c r="D65" s="25">
        <f t="shared" si="2"/>
        <v>102.40560610814768</v>
      </c>
      <c r="E65" s="25">
        <f t="shared" si="3"/>
        <v>100.66938604748459</v>
      </c>
      <c r="F65" s="25">
        <f t="shared" si="4"/>
        <v>103.21096119652758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101.72413793103449</v>
      </c>
      <c r="D66" s="25">
        <f t="shared" si="2"/>
        <v>102.58856872933397</v>
      </c>
      <c r="E66" s="25">
        <f t="shared" si="3"/>
        <v>101.88474256022673</v>
      </c>
      <c r="F66" s="25">
        <f t="shared" si="4"/>
        <v>103.60415682569672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98.16326530612244</v>
      </c>
      <c r="D67" s="25">
        <f t="shared" si="2"/>
        <v>96.938775510204081</v>
      </c>
      <c r="E67" s="25">
        <f t="shared" si="3"/>
        <v>102.44897959183675</v>
      </c>
      <c r="F67" s="25">
        <f t="shared" si="4"/>
        <v>106.42857142857143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98.352421137231275</v>
      </c>
      <c r="D68" s="25">
        <f t="shared" si="2"/>
        <v>100.60277275467151</v>
      </c>
      <c r="E68" s="25">
        <f t="shared" si="3"/>
        <v>101.14526823387581</v>
      </c>
      <c r="F68" s="25">
        <f t="shared" si="4"/>
        <v>105.98754269640345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100.88983513484004</v>
      </c>
      <c r="D69" s="25">
        <f t="shared" si="2"/>
        <v>102.31466317283547</v>
      </c>
      <c r="E69" s="25">
        <f t="shared" si="3"/>
        <v>102.44022273173927</v>
      </c>
      <c r="F69" s="25">
        <f t="shared" si="4"/>
        <v>102.42930450922589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107.7273055535495</v>
      </c>
      <c r="D70" s="25">
        <f t="shared" si="2"/>
        <v>101.13381959991334</v>
      </c>
      <c r="E70" s="25">
        <f t="shared" si="3"/>
        <v>105.92186033075754</v>
      </c>
      <c r="F70" s="25">
        <f t="shared" si="4"/>
        <v>108.18227774969307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101.90319548872179</v>
      </c>
      <c r="D71" s="25">
        <f t="shared" si="2"/>
        <v>99.774436090225578</v>
      </c>
      <c r="E71" s="25">
        <f t="shared" si="3"/>
        <v>102.18515037593986</v>
      </c>
      <c r="F71" s="25">
        <f t="shared" si="4"/>
        <v>105.78477443609022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102.71427584777955</v>
      </c>
      <c r="D72" s="25">
        <f t="shared" si="2"/>
        <v>105.30423371779818</v>
      </c>
      <c r="E72" s="25">
        <f t="shared" si="3"/>
        <v>105.89819738932246</v>
      </c>
      <c r="F72" s="25">
        <f t="shared" si="4"/>
        <v>104.30968989571103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105.02694061223281</v>
      </c>
      <c r="D73" s="25">
        <f t="shared" si="2"/>
        <v>103.487477056072</v>
      </c>
      <c r="E73" s="25">
        <f t="shared" si="3"/>
        <v>102.15524897862514</v>
      </c>
      <c r="F73" s="25">
        <f t="shared" si="4"/>
        <v>109.4380958020013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99.117716721932723</v>
      </c>
      <c r="D74" s="25">
        <f t="shared" ref="D74:D103" si="11">IF((B18&lt;&gt;0)*ISNUMBER(D18),100*(D18/B18),"")</f>
        <v>108.95310279488395</v>
      </c>
      <c r="E74" s="25">
        <f t="shared" ref="E74:E103" si="12">IF((B18&lt;&gt;0)*ISNUMBER(E18),100*(E18/B18),"")</f>
        <v>103.06134533396494</v>
      </c>
      <c r="F74" s="25">
        <f t="shared" ref="F74:F103" si="13">IF((B18&lt;&gt;0)*ISNUMBER(F18),100*(F18/B18),"")</f>
        <v>114.5487920416864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101.10122646398342</v>
      </c>
      <c r="D75" s="25">
        <f t="shared" si="11"/>
        <v>102.25859388495424</v>
      </c>
      <c r="E75" s="25">
        <f t="shared" si="12"/>
        <v>102.27154949041287</v>
      </c>
      <c r="F75" s="25">
        <f t="shared" si="13"/>
        <v>103.8953187078943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65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101.61383902250667</v>
      </c>
      <c r="D114" s="26">
        <f t="shared" si="27"/>
        <v>102.0330489643042</v>
      </c>
      <c r="E114" s="26">
        <f t="shared" si="27"/>
        <v>102.69127072493086</v>
      </c>
      <c r="F114" s="26">
        <f t="shared" si="27"/>
        <v>105.62038771879268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3.091527632097836</v>
      </c>
      <c r="D116" s="26">
        <f t="shared" si="29"/>
        <v>3.1150349079483961</v>
      </c>
      <c r="E116" s="26">
        <f t="shared" si="29"/>
        <v>1.6252693057311414</v>
      </c>
      <c r="F116" s="26">
        <f t="shared" si="29"/>
        <v>3.8418693427692903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0.89244715529942598</v>
      </c>
      <c r="D117" s="26">
        <f t="shared" si="30"/>
        <v>0.8992331213195438</v>
      </c>
      <c r="E117" s="26">
        <f t="shared" si="30"/>
        <v>0.46917483558475537</v>
      </c>
      <c r="F117" s="26">
        <f t="shared" si="30"/>
        <v>1.1090521496196102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1.6027322976978491</v>
      </c>
      <c r="D119" s="26">
        <f t="shared" si="32"/>
        <v>1.6149191110536203</v>
      </c>
      <c r="E119" s="26">
        <f t="shared" si="32"/>
        <v>0.84258396454462792</v>
      </c>
      <c r="F119" s="26">
        <f t="shared" si="32"/>
        <v>1.9917299186529436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97.7822400713967</v>
      </c>
      <c r="D120" s="26">
        <f t="shared" si="33"/>
        <v>96.938775510204081</v>
      </c>
      <c r="E120" s="26">
        <f t="shared" si="33"/>
        <v>100.66938604748459</v>
      </c>
      <c r="F120" s="26">
        <f t="shared" si="33"/>
        <v>99.625167336010705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107.7273055535495</v>
      </c>
      <c r="D121" s="26">
        <f t="shared" si="34"/>
        <v>108.95310279488395</v>
      </c>
      <c r="E121" s="26">
        <f t="shared" si="34"/>
        <v>105.92186033075754</v>
      </c>
      <c r="F121" s="26">
        <f t="shared" si="34"/>
        <v>114.5487920416864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95</v>
      </c>
      <c r="C122" s="38">
        <f>100-B3</f>
        <v>95</v>
      </c>
      <c r="D122" s="38">
        <f>100-B3</f>
        <v>95</v>
      </c>
      <c r="E122" s="38">
        <f>100-B3</f>
        <v>95</v>
      </c>
      <c r="F122" s="38">
        <f>100-B3</f>
        <v>95</v>
      </c>
      <c r="G122" s="38">
        <f>100-B3</f>
        <v>95</v>
      </c>
      <c r="H122" s="38">
        <f>100-B3</f>
        <v>95</v>
      </c>
      <c r="I122" s="38">
        <f>100-B3</f>
        <v>95</v>
      </c>
      <c r="J122" s="38">
        <f>100-B3</f>
        <v>95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</v>
      </c>
      <c r="C123" s="24">
        <f>100+B3</f>
        <v>105</v>
      </c>
      <c r="D123" s="24">
        <f>100+B3</f>
        <v>105</v>
      </c>
      <c r="E123" s="24">
        <f>100+B3</f>
        <v>105</v>
      </c>
      <c r="F123" s="24">
        <f>100+B3</f>
        <v>105</v>
      </c>
      <c r="G123" s="24">
        <f>100+B3</f>
        <v>105</v>
      </c>
      <c r="H123" s="24">
        <f>100+B3</f>
        <v>105</v>
      </c>
      <c r="I123" s="24">
        <f>100+B3</f>
        <v>105</v>
      </c>
      <c r="J123" s="24">
        <f>100+B3</f>
        <v>105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85.3</v>
      </c>
      <c r="C124" s="24">
        <f>100-E3</f>
        <v>85.3</v>
      </c>
      <c r="D124" s="24">
        <f>100-E3</f>
        <v>85.3</v>
      </c>
      <c r="E124" s="24">
        <f>100-E3</f>
        <v>85.3</v>
      </c>
      <c r="F124" s="24">
        <f>100-E3</f>
        <v>85.3</v>
      </c>
      <c r="G124" s="24">
        <f>100-E3</f>
        <v>85.3</v>
      </c>
      <c r="H124" s="24">
        <f>100-E3</f>
        <v>85.3</v>
      </c>
      <c r="I124" s="24">
        <f>100-E3</f>
        <v>85.3</v>
      </c>
      <c r="J124" s="39">
        <f>100-E3</f>
        <v>85.3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114.7</v>
      </c>
      <c r="C125" s="41">
        <f>100+E3</f>
        <v>114.7</v>
      </c>
      <c r="D125" s="41">
        <f>100+E3</f>
        <v>114.7</v>
      </c>
      <c r="E125" s="41">
        <f>100+E3</f>
        <v>114.7</v>
      </c>
      <c r="F125" s="41">
        <f>100+E3</f>
        <v>114.7</v>
      </c>
      <c r="G125" s="41">
        <f>100+E3</f>
        <v>114.7</v>
      </c>
      <c r="H125" s="41">
        <f>100+E3</f>
        <v>114.7</v>
      </c>
      <c r="I125" s="41">
        <f>100+E3</f>
        <v>114.7</v>
      </c>
      <c r="J125" s="37">
        <f>100+E3</f>
        <v>114.7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01" t="s">
        <v>85</v>
      </c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10"/>
      <c r="D8" s="110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10"/>
      <c r="D9" s="110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1" t="s">
        <v>90</v>
      </c>
      <c r="D17" s="111"/>
      <c r="E17" s="111"/>
      <c r="F17" s="101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1"/>
      <c r="D18" s="111"/>
      <c r="E18" s="111"/>
      <c r="F18" s="101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1"/>
      <c r="D19" s="111"/>
      <c r="E19" s="111"/>
      <c r="F19" s="101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1"/>
      <c r="D20" s="111"/>
      <c r="E20" s="111"/>
      <c r="F20" s="101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1"/>
      <c r="D21" s="111"/>
      <c r="E21" s="111"/>
      <c r="F21" s="101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1"/>
      <c r="D22" s="111"/>
      <c r="E22" s="111"/>
      <c r="F22" s="101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2"/>
      <c r="D23" s="112" t="s">
        <v>86</v>
      </c>
      <c r="E23" s="112"/>
      <c r="F23" s="104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2022-04-22T07:51:31Z</dcterms:modified>
  <cp:category/>
  <cp:contentStatus/>
</cp:coreProperties>
</file>