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A3A3A851-1306-4603-B345-B277E13A80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C114" i="1"/>
  <c r="I116" i="1"/>
  <c r="I117" i="1" s="1"/>
  <c r="I120" i="1"/>
  <c r="J119" i="1"/>
  <c r="B118" i="1" l="1"/>
  <c r="B119" i="1" s="1"/>
  <c r="G118" i="1"/>
  <c r="B116" i="1"/>
  <c r="B117" i="1" s="1"/>
  <c r="B114" i="1"/>
  <c r="G117" i="1"/>
  <c r="G119" i="1" s="1"/>
  <c r="H120" i="1"/>
  <c r="H118" i="1"/>
  <c r="H121" i="1"/>
  <c r="G120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J114" i="1"/>
  <c r="D121" i="1"/>
  <c r="B120" i="1"/>
  <c r="E121" i="1"/>
  <c r="C116" i="1"/>
  <c r="C117" i="1" s="1"/>
  <c r="D118" i="1"/>
  <c r="D119" i="1" s="1"/>
  <c r="H119" i="1"/>
  <c r="C119" i="1" l="1"/>
</calcChain>
</file>

<file path=xl/sharedStrings.xml><?xml version="1.0" encoding="utf-8"?>
<sst xmlns="http://schemas.openxmlformats.org/spreadsheetml/2006/main" count="106" uniqueCount="96">
  <si>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</si>
  <si>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</si>
  <si>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</si>
  <si>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</si>
  <si>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</si>
  <si>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</si>
  <si>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</si>
  <si>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</si>
  <si>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</si>
  <si>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</si>
  <si>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</si>
  <si>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</si>
  <si>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</si>
  <si>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</si>
  <si>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</si>
  <si>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</si>
  <si>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</si>
  <si>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</si>
  <si>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</si>
  <si>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</si>
  <si>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</si>
  <si>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</si>
  <si>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</si>
  <si>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</si>
  <si>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</si>
  <si>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</si>
  <si>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</si>
  <si>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</si>
  <si>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</si>
  <si>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</si>
  <si>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</si>
  <si>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</si>
  <si>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</si>
  <si>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</si>
  <si>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</si>
  <si>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</si>
  <si>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</si>
  <si>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</si>
  <si>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</si>
  <si>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</si>
  <si>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</si>
  <si>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</si>
  <si>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</si>
  <si>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</si>
  <si>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</si>
  <si>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</si>
  <si>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</si>
  <si>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</si>
  <si>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</si>
  <si>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</si>
  <si>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</si>
  <si>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</si>
  <si>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</si>
  <si>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</si>
  <si>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</si>
  <si>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</si>
  <si>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</si>
  <si>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</si>
  <si>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</si>
  <si>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</si>
  <si>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</si>
  <si>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</si>
  <si>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</si>
  <si>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</si>
  <si>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</si>
  <si>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</si>
  <si>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</si>
  <si>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</si>
  <si>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</si>
  <si>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</si>
  <si>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</si>
  <si>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</si>
  <si>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</si>
  <si>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</si>
  <si>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</si>
  <si>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</si>
  <si>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</si>
  <si>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</si>
  <si>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</si>
  <si>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</si>
  <si>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</si>
  <si>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</si>
  <si>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</si>
  <si>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</si>
  <si>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TSH på gel i kjøleskap (Alinity i 2022)</t>
  </si>
  <si>
    <t>Alt innenfor krav.</t>
  </si>
  <si>
    <t>09.03.2022, Finn Erik Aas</t>
  </si>
  <si>
    <t>Abbott TSH</t>
  </si>
  <si>
    <t>TSH på gel i kjøleskap, frosset og analysert i batch</t>
  </si>
  <si>
    <t>Antall dager i kjøleskap</t>
  </si>
  <si>
    <t xml:space="preserve">Godkjenner holdbarhet inntil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</si>
  <si>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</si>
  <si>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</si>
  <si>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</si>
  <si>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TSH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</si>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</sst>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0" fontId="25" fillId="0" borderId="24" xfId="0" applyFont="1" applyBorder="1" applyAlignment="1">
      <alignment horizontal="center"/>
    </xf>
    <xf numFmtId="165" fontId="25" fillId="0" borderId="24" xfId="0" applyNumberFormat="1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/>
    <xf numFmtId="0" fontId="0" fillId="5" borderId="50" xfId="0" applyFill="1" applyBorder="1"/>
    <xf numFmtId="0" fontId="22" fillId="6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Data!$B$8:$J$8</c:f>
              <c:numCache>
                <c:formatCode>0.0000</c:formatCode>
                <c:ptCount val="9"/>
                <c:pt idx="0">
                  <c:v>2.2410000000000001</c:v>
                </c:pt>
                <c:pt idx="1">
                  <c:v>2.0649000000000002</c:v>
                </c:pt>
                <c:pt idx="2">
                  <c:v>2.1703000000000001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Data!$B$9:$J$9</c:f>
              <c:numCache>
                <c:formatCode>0.0000</c:formatCode>
                <c:ptCount val="9"/>
                <c:pt idx="0">
                  <c:v>0.95609999999999995</c:v>
                </c:pt>
                <c:pt idx="1">
                  <c:v>0.94330000000000003</c:v>
                </c:pt>
                <c:pt idx="2">
                  <c:v>0.93879999999999997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Data!$B$10:$J$10</c:f>
              <c:numCache>
                <c:formatCode>0.0000</c:formatCode>
                <c:ptCount val="9"/>
                <c:pt idx="0">
                  <c:v>2.117</c:v>
                </c:pt>
                <c:pt idx="1">
                  <c:v>2.0981999999999998</c:v>
                </c:pt>
                <c:pt idx="2">
                  <c:v>2.1232000000000002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Data!$B$11:$J$11</c:f>
              <c:numCache>
                <c:formatCode>0.0000</c:formatCode>
                <c:ptCount val="9"/>
                <c:pt idx="0">
                  <c:v>9.8000000000000004E-2</c:v>
                </c:pt>
                <c:pt idx="1">
                  <c:v>9.5600000000000004E-2</c:v>
                </c:pt>
                <c:pt idx="2">
                  <c:v>9.4E-2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Data!$B$12:$J$12</c:f>
              <c:numCache>
                <c:formatCode>0.0000</c:formatCode>
                <c:ptCount val="9"/>
                <c:pt idx="0">
                  <c:v>0.49769999999999998</c:v>
                </c:pt>
                <c:pt idx="1">
                  <c:v>0.48139999999999999</c:v>
                </c:pt>
                <c:pt idx="2">
                  <c:v>0.49130000000000001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Data!$B$13:$J$13</c:f>
              <c:numCache>
                <c:formatCode>0.0000</c:formatCode>
                <c:ptCount val="9"/>
                <c:pt idx="0">
                  <c:v>1.8318000000000001</c:v>
                </c:pt>
                <c:pt idx="1">
                  <c:v>1.6964999999999999</c:v>
                </c:pt>
                <c:pt idx="2">
                  <c:v>1.7403999999999999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Data!$B$14:$J$14</c:f>
              <c:numCache>
                <c:formatCode>0.0000</c:formatCode>
                <c:ptCount val="9"/>
                <c:pt idx="0">
                  <c:v>1.3847</c:v>
                </c:pt>
                <c:pt idx="1">
                  <c:v>1.431</c:v>
                </c:pt>
                <c:pt idx="2">
                  <c:v>1.3887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Data!$B$15:$J$15</c:f>
              <c:numCache>
                <c:formatCode>0.0000</c:formatCode>
                <c:ptCount val="9"/>
                <c:pt idx="0">
                  <c:v>2.1280000000000001</c:v>
                </c:pt>
                <c:pt idx="1">
                  <c:v>2.1177999999999999</c:v>
                </c:pt>
                <c:pt idx="2">
                  <c:v>2.1619999999999999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Data!$B$16:$J$16</c:f>
              <c:numCache>
                <c:formatCode>0.0000</c:formatCode>
                <c:ptCount val="9"/>
                <c:pt idx="0">
                  <c:v>1.4479</c:v>
                </c:pt>
                <c:pt idx="1">
                  <c:v>1.4418</c:v>
                </c:pt>
                <c:pt idx="2">
                  <c:v>1.3887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Data!$B$17:$J$17</c:f>
              <c:numCache>
                <c:formatCode>0.0000</c:formatCode>
                <c:ptCount val="9"/>
                <c:pt idx="0">
                  <c:v>1.6889000000000001</c:v>
                </c:pt>
                <c:pt idx="1">
                  <c:v>1.7690999999999999</c:v>
                </c:pt>
                <c:pt idx="2">
                  <c:v>1.7153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Data!$B$18:$J$18</c:f>
              <c:numCache>
                <c:formatCode>0.0000</c:formatCode>
                <c:ptCount val="9"/>
                <c:pt idx="0">
                  <c:v>1.6888000000000001</c:v>
                </c:pt>
                <c:pt idx="1">
                  <c:v>1.7024999999999999</c:v>
                </c:pt>
                <c:pt idx="2">
                  <c:v>1.6952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Data!$B$19:$J$19</c:f>
              <c:numCache>
                <c:formatCode>0.0000</c:formatCode>
                <c:ptCount val="9"/>
                <c:pt idx="0">
                  <c:v>2.3155999999999999</c:v>
                </c:pt>
                <c:pt idx="1">
                  <c:v>2.2248999999999999</c:v>
                </c:pt>
                <c:pt idx="2">
                  <c:v>2.2905000000000002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18400"/>
        <c:axId val="175720320"/>
      </c:scatterChart>
      <c:valAx>
        <c:axId val="17571840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75720320"/>
        <c:crosses val="autoZero"/>
        <c:crossBetween val="midCat"/>
      </c:valAx>
      <c:valAx>
        <c:axId val="175720320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7571840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92.141900937081672</c:v>
                </c:pt>
                <c:pt idx="2">
                  <c:v>96.845158411423469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98.661227905030856</c:v>
                </c:pt>
                <c:pt idx="2">
                  <c:v>98.190565840393262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99.111950873878115</c:v>
                </c:pt>
                <c:pt idx="2">
                  <c:v>100.29286726499764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97.551020408163268</c:v>
                </c:pt>
                <c:pt idx="2">
                  <c:v>95.918367346938766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96.724934699618245</c:v>
                </c:pt>
                <c:pt idx="2">
                  <c:v>98.714084790034164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92.61382246970193</c:v>
                </c:pt>
                <c:pt idx="2">
                  <c:v>95.010372311387698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103.34368455261067</c:v>
                </c:pt>
                <c:pt idx="2">
                  <c:v>100.28887123564671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99.520676691729321</c:v>
                </c:pt>
                <c:pt idx="2">
                  <c:v>101.59774436090225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99.578700186476965</c:v>
                </c:pt>
                <c:pt idx="2">
                  <c:v>95.91131984253056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104.74865296938836</c:v>
                </c:pt>
                <c:pt idx="2">
                  <c:v>101.56314761087097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100.81122690667929</c:v>
                </c:pt>
                <c:pt idx="2">
                  <c:v>100.37896731406917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96.083088616341342</c:v>
                </c:pt>
                <c:pt idx="2">
                  <c:v>98.916047676628111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1.9480568789713293</c:v>
                  </c:pt>
                  <c:pt idx="2">
                    <c:v>1.1832278453624343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1.9480568789713293</c:v>
                  </c:pt>
                  <c:pt idx="2">
                    <c:v>1.1832278453624343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98.407573934725022</c:v>
                </c:pt>
                <c:pt idx="2">
                  <c:v>98.635626167151884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85.3</c:v>
                </c:pt>
                <c:pt idx="1">
                  <c:v>85.3</c:v>
                </c:pt>
                <c:pt idx="2">
                  <c:v>85.3</c:v>
                </c:pt>
                <c:pt idx="3">
                  <c:v>85.3</c:v>
                </c:pt>
                <c:pt idx="4">
                  <c:v>85.3</c:v>
                </c:pt>
                <c:pt idx="5">
                  <c:v>85.3</c:v>
                </c:pt>
                <c:pt idx="6">
                  <c:v>85.3</c:v>
                </c:pt>
                <c:pt idx="7">
                  <c:v>85.3</c:v>
                </c:pt>
                <c:pt idx="8">
                  <c:v>85.3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114.7</c:v>
                </c:pt>
                <c:pt idx="1">
                  <c:v>114.7</c:v>
                </c:pt>
                <c:pt idx="2">
                  <c:v>114.7</c:v>
                </c:pt>
                <c:pt idx="3">
                  <c:v>114.7</c:v>
                </c:pt>
                <c:pt idx="4">
                  <c:v>114.7</c:v>
                </c:pt>
                <c:pt idx="5">
                  <c:v>114.7</c:v>
                </c:pt>
                <c:pt idx="6">
                  <c:v>114.7</c:v>
                </c:pt>
                <c:pt idx="7">
                  <c:v>114.7</c:v>
                </c:pt>
                <c:pt idx="8">
                  <c:v>114.7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7152"/>
        <c:axId val="43939328"/>
      </c:scatterChart>
      <c:valAx>
        <c:axId val="43937152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939328"/>
        <c:crosses val="autoZero"/>
        <c:crossBetween val="midCat"/>
      </c:valAx>
      <c:valAx>
        <c:axId val="43939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93715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workbookViewId="0">
      <selection activeCell="D8" sqref="D8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3" t="s">
        <v>0</v>
      </c>
      <c r="D3" s="123"/>
      <c r="E3" s="123"/>
      <c r="F3" s="123"/>
      <c r="G3" s="123"/>
      <c r="H3" s="123"/>
      <c r="I3" s="123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14" t="s">
        <v>91</v>
      </c>
      <c r="E8" s="115"/>
      <c r="F8" s="115"/>
      <c r="G8" s="115"/>
      <c r="H8" s="115"/>
      <c r="I8" s="116"/>
    </row>
    <row r="9" spans="3:9" ht="26.25" customHeight="1" x14ac:dyDescent="0.4">
      <c r="C9" s="69" t="s">
        <v>4</v>
      </c>
      <c r="D9" s="114" t="s">
        <v>92</v>
      </c>
      <c r="E9" s="115"/>
      <c r="F9" s="115"/>
      <c r="G9" s="115"/>
      <c r="H9" s="115"/>
      <c r="I9" s="116"/>
    </row>
    <row r="10" spans="3:9" ht="20" x14ac:dyDescent="0.4">
      <c r="C10" s="69" t="s">
        <v>5</v>
      </c>
      <c r="D10" s="117" t="s">
        <v>93</v>
      </c>
      <c r="E10" s="118"/>
      <c r="F10" s="118"/>
      <c r="G10" s="118"/>
      <c r="H10" s="118"/>
      <c r="I10" s="119"/>
    </row>
    <row r="11" spans="3:9" x14ac:dyDescent="0.25">
      <c r="C11" s="70" t="s">
        <v>6</v>
      </c>
      <c r="D11" s="120"/>
      <c r="E11" s="121"/>
      <c r="F11" s="121"/>
      <c r="G11" s="121"/>
      <c r="H11" s="121"/>
      <c r="I11" s="122"/>
    </row>
    <row r="12" spans="3:9" ht="25.5" customHeight="1" x14ac:dyDescent="0.4">
      <c r="C12" s="69" t="s">
        <v>7</v>
      </c>
      <c r="D12" s="114" t="s">
        <v>94</v>
      </c>
      <c r="E12" s="115"/>
      <c r="F12" s="115"/>
      <c r="G12" s="115"/>
      <c r="H12" s="115"/>
      <c r="I12" s="116"/>
    </row>
    <row r="13" spans="3:9" ht="24.75" customHeight="1" x14ac:dyDescent="0.4">
      <c r="C13" s="69" t="s">
        <v>8</v>
      </c>
      <c r="D13" s="114" t="s">
        <v>95</v>
      </c>
      <c r="E13" s="115"/>
      <c r="F13" s="115"/>
      <c r="G13" s="115"/>
      <c r="H13" s="115"/>
      <c r="I13" s="116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26" sqref="A26"/>
    </sheetView>
  </sheetViews>
  <sheetFormatPr baseColWidth="10" defaultColWidth="11.453125" defaultRowHeight="12.5" x14ac:dyDescent="0.25"/>
  <cols>
    <col min="1" max="1" width="57.453125" style="72" customWidth="1"/>
    <col min="2" max="2" width="20.26953125" style="72" customWidth="1"/>
    <col min="3" max="3" width="13" style="72" customWidth="1"/>
    <col min="4" max="4" width="13.26953125" style="72" customWidth="1"/>
    <col min="5" max="5" width="13.453125" style="72" customWidth="1"/>
    <col min="6" max="6" width="13.54296875" style="72" customWidth="1"/>
    <col min="7" max="7" width="13.7265625" style="72" bestFit="1" customWidth="1"/>
    <col min="8" max="16384" width="11.453125" style="72"/>
  </cols>
  <sheetData>
    <row r="1" spans="1:7" ht="20" x14ac:dyDescent="0.4">
      <c r="A1" s="71" t="s">
        <v>9</v>
      </c>
      <c r="B1" s="71"/>
      <c r="C1" s="71"/>
      <c r="D1" s="71"/>
      <c r="E1" s="71"/>
      <c r="F1" s="71"/>
      <c r="G1" s="71"/>
    </row>
    <row r="2" spans="1:7" ht="20" x14ac:dyDescent="0.4">
      <c r="A2" s="73" t="s">
        <v>88</v>
      </c>
      <c r="B2" s="71"/>
      <c r="C2" s="71"/>
      <c r="D2" s="71"/>
      <c r="E2" s="71"/>
      <c r="F2" s="71"/>
      <c r="G2" s="71"/>
    </row>
    <row r="3" spans="1:7" ht="20" x14ac:dyDescent="0.4">
      <c r="A3" s="71" t="s">
        <v>10</v>
      </c>
      <c r="B3" s="74"/>
      <c r="C3" s="71"/>
      <c r="D3" s="71"/>
      <c r="E3" s="71"/>
      <c r="F3" s="71"/>
      <c r="G3" s="71"/>
    </row>
    <row r="4" spans="1:7" ht="15.5" x14ac:dyDescent="0.35">
      <c r="A4" s="75" t="s">
        <v>11</v>
      </c>
      <c r="B4" s="75"/>
      <c r="C4" s="75"/>
      <c r="D4" s="75"/>
      <c r="E4" s="75"/>
      <c r="F4" s="75"/>
      <c r="G4" s="75"/>
    </row>
    <row r="5" spans="1:7" ht="15.5" x14ac:dyDescent="0.35">
      <c r="A5" s="76" t="s">
        <v>81</v>
      </c>
      <c r="B5" s="77"/>
      <c r="C5" s="77"/>
      <c r="D5" s="77"/>
      <c r="E5" s="77"/>
      <c r="F5" s="77"/>
      <c r="G5" s="77"/>
    </row>
    <row r="6" spans="1:7" ht="15.5" x14ac:dyDescent="0.35">
      <c r="A6" s="75"/>
      <c r="B6" s="77"/>
      <c r="C6" s="77"/>
      <c r="D6" s="75"/>
      <c r="E6" s="75"/>
      <c r="F6" s="75"/>
      <c r="G6" s="75"/>
    </row>
    <row r="7" spans="1:7" ht="15.5" x14ac:dyDescent="0.35">
      <c r="A7" s="75" t="s">
        <v>12</v>
      </c>
      <c r="B7" s="77"/>
      <c r="C7" s="77"/>
      <c r="D7" s="77"/>
      <c r="E7" s="77"/>
      <c r="F7" s="77"/>
      <c r="G7" s="77"/>
    </row>
    <row r="8" spans="1:7" ht="15.5" x14ac:dyDescent="0.35">
      <c r="A8" s="76" t="s">
        <v>82</v>
      </c>
      <c r="B8" s="77"/>
      <c r="C8" s="77"/>
      <c r="D8" s="77"/>
      <c r="E8" s="77"/>
      <c r="F8" s="77"/>
      <c r="G8" s="77"/>
    </row>
    <row r="9" spans="1:7" ht="15.5" x14ac:dyDescent="0.35">
      <c r="A9" s="75"/>
      <c r="B9" s="77"/>
      <c r="C9" s="77"/>
      <c r="D9" s="77"/>
      <c r="E9" s="75"/>
      <c r="F9" s="75"/>
      <c r="G9" s="75"/>
    </row>
    <row r="10" spans="1:7" ht="15.5" x14ac:dyDescent="0.35">
      <c r="A10" s="75" t="s">
        <v>13</v>
      </c>
      <c r="B10" s="77"/>
      <c r="C10" s="77"/>
      <c r="D10" s="77"/>
      <c r="E10" s="77"/>
      <c r="F10" s="77"/>
      <c r="G10" s="77"/>
    </row>
    <row r="11" spans="1:7" ht="15.5" x14ac:dyDescent="0.35">
      <c r="A11" s="76" t="s">
        <v>87</v>
      </c>
      <c r="B11" s="77"/>
      <c r="C11" s="77"/>
      <c r="D11" s="77"/>
      <c r="E11" s="77"/>
      <c r="F11" s="77"/>
      <c r="G11" s="77"/>
    </row>
    <row r="12" spans="1:7" ht="15.5" x14ac:dyDescent="0.35">
      <c r="A12" s="75"/>
      <c r="B12" s="75"/>
      <c r="C12" s="75"/>
      <c r="D12" s="75"/>
      <c r="E12" s="75"/>
      <c r="F12" s="75"/>
      <c r="G12" s="75"/>
    </row>
    <row r="13" spans="1:7" ht="15.5" x14ac:dyDescent="0.35">
      <c r="A13" s="75" t="s">
        <v>14</v>
      </c>
      <c r="B13" s="75"/>
      <c r="C13" s="75"/>
      <c r="D13" s="75"/>
      <c r="E13" s="75"/>
      <c r="F13" s="75"/>
      <c r="G13" s="75"/>
    </row>
    <row r="14" spans="1:7" ht="15.5" x14ac:dyDescent="0.35">
      <c r="A14" s="78"/>
      <c r="B14" s="79" t="s">
        <v>15</v>
      </c>
      <c r="C14" s="79"/>
      <c r="D14" s="79"/>
      <c r="E14" s="75"/>
      <c r="F14" s="75"/>
      <c r="G14" s="75"/>
    </row>
    <row r="15" spans="1:7" ht="15.5" x14ac:dyDescent="0.35">
      <c r="A15" s="78"/>
      <c r="B15" s="79" t="s">
        <v>16</v>
      </c>
      <c r="C15" s="80"/>
      <c r="D15" s="81"/>
      <c r="E15" s="75"/>
      <c r="F15" s="75"/>
      <c r="G15" s="77"/>
    </row>
    <row r="16" spans="1:7" ht="15.5" x14ac:dyDescent="0.35">
      <c r="A16" s="78"/>
      <c r="B16" s="82" t="s">
        <v>17</v>
      </c>
      <c r="C16" s="83"/>
      <c r="D16" s="84"/>
      <c r="E16" s="75"/>
      <c r="F16" s="75"/>
      <c r="G16" s="75"/>
    </row>
    <row r="17" spans="1:7" ht="15.5" x14ac:dyDescent="0.35">
      <c r="A17" s="75"/>
      <c r="B17" s="75"/>
      <c r="C17" s="75"/>
      <c r="D17" s="75"/>
      <c r="E17" s="75"/>
      <c r="F17" s="75"/>
      <c r="G17" s="75"/>
    </row>
    <row r="18" spans="1:7" ht="15.5" x14ac:dyDescent="0.35">
      <c r="A18" s="75" t="s">
        <v>18</v>
      </c>
      <c r="B18" s="75"/>
      <c r="C18" s="75"/>
      <c r="D18" s="75"/>
      <c r="E18" s="75"/>
      <c r="F18" s="75"/>
      <c r="G18" s="75"/>
    </row>
    <row r="19" spans="1:7" ht="15.5" x14ac:dyDescent="0.35">
      <c r="A19" s="78"/>
      <c r="B19" s="79" t="s">
        <v>19</v>
      </c>
      <c r="C19" s="75"/>
      <c r="D19" s="75"/>
      <c r="E19" s="75"/>
      <c r="F19" s="75"/>
      <c r="G19" s="75"/>
    </row>
    <row r="20" spans="1:7" ht="15.5" x14ac:dyDescent="0.35">
      <c r="A20" s="78"/>
      <c r="B20" s="79" t="s">
        <v>20</v>
      </c>
      <c r="C20" s="75"/>
      <c r="D20" s="75"/>
      <c r="E20" s="75"/>
      <c r="F20" s="75"/>
      <c r="G20" s="75"/>
    </row>
    <row r="21" spans="1:7" ht="15.5" x14ac:dyDescent="0.35">
      <c r="A21" s="78"/>
      <c r="B21" s="79" t="s">
        <v>21</v>
      </c>
      <c r="C21" s="75"/>
      <c r="D21" s="75"/>
      <c r="E21" s="75"/>
      <c r="F21" s="75"/>
      <c r="G21" s="75"/>
    </row>
    <row r="22" spans="1:7" ht="15.5" x14ac:dyDescent="0.35">
      <c r="A22" s="78"/>
      <c r="B22" s="79" t="s">
        <v>22</v>
      </c>
      <c r="C22" s="75"/>
      <c r="D22" s="75"/>
      <c r="E22" s="75"/>
      <c r="F22" s="75"/>
      <c r="G22" s="75"/>
    </row>
    <row r="23" spans="1:7" ht="15.5" x14ac:dyDescent="0.35">
      <c r="A23" s="75"/>
      <c r="B23" s="75"/>
      <c r="C23" s="75"/>
      <c r="D23" s="75"/>
      <c r="E23" s="75"/>
      <c r="F23" s="75"/>
      <c r="G23" s="75"/>
    </row>
    <row r="24" spans="1:7" ht="15.5" x14ac:dyDescent="0.35">
      <c r="A24" s="75" t="s">
        <v>23</v>
      </c>
      <c r="B24" s="75"/>
      <c r="C24" s="75"/>
      <c r="D24" s="75"/>
      <c r="E24" s="75"/>
      <c r="F24" s="75"/>
      <c r="G24" s="75"/>
    </row>
    <row r="25" spans="1:7" ht="15.5" x14ac:dyDescent="0.3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5" x14ac:dyDescent="0.35">
      <c r="A26" s="85" t="s">
        <v>89</v>
      </c>
      <c r="B26" s="113">
        <v>0</v>
      </c>
      <c r="C26" s="113">
        <v>5</v>
      </c>
      <c r="D26" s="113">
        <v>7</v>
      </c>
      <c r="E26" s="79"/>
      <c r="F26" s="79"/>
      <c r="G26" s="79"/>
    </row>
    <row r="27" spans="1:7" ht="15.5" x14ac:dyDescent="0.35">
      <c r="A27" s="79" t="s">
        <v>31</v>
      </c>
      <c r="B27" s="76"/>
      <c r="C27" s="76"/>
      <c r="D27" s="76"/>
      <c r="E27" s="76"/>
      <c r="F27" s="76"/>
      <c r="G27" s="76"/>
    </row>
    <row r="28" spans="1:7" ht="15.5" x14ac:dyDescent="0.35">
      <c r="A28" s="79" t="s">
        <v>32</v>
      </c>
      <c r="B28" s="76"/>
      <c r="C28" s="76"/>
      <c r="D28" s="76"/>
      <c r="E28" s="76"/>
      <c r="F28" s="76"/>
      <c r="G28" s="76"/>
    </row>
    <row r="29" spans="1:7" ht="15.5" x14ac:dyDescent="0.35">
      <c r="A29" s="79" t="s">
        <v>33</v>
      </c>
      <c r="B29" s="76"/>
      <c r="C29" s="76"/>
      <c r="D29" s="76"/>
      <c r="E29" s="76"/>
      <c r="F29" s="76"/>
      <c r="G29" s="76"/>
    </row>
    <row r="30" spans="1:7" ht="15.5" x14ac:dyDescent="0.35">
      <c r="A30" s="79" t="s">
        <v>34</v>
      </c>
      <c r="B30" s="76"/>
      <c r="C30" s="76"/>
      <c r="D30" s="76"/>
      <c r="E30" s="76"/>
      <c r="F30" s="76"/>
      <c r="G30" s="76"/>
    </row>
    <row r="31" spans="1:7" ht="15.5" x14ac:dyDescent="0.35">
      <c r="A31" s="79" t="s">
        <v>35</v>
      </c>
      <c r="B31" s="76"/>
      <c r="C31" s="76"/>
      <c r="D31" s="76"/>
      <c r="E31" s="76"/>
      <c r="F31" s="76"/>
      <c r="G31" s="76"/>
    </row>
    <row r="32" spans="1:7" ht="16" thickBot="1" x14ac:dyDescent="0.4">
      <c r="A32" s="86" t="s">
        <v>36</v>
      </c>
      <c r="B32" s="87"/>
      <c r="C32" s="87"/>
      <c r="D32" s="87"/>
      <c r="E32" s="87"/>
      <c r="F32" s="87"/>
      <c r="G32" s="87"/>
    </row>
    <row r="33" spans="1:7" ht="15.5" x14ac:dyDescent="0.35">
      <c r="A33" s="88" t="s">
        <v>37</v>
      </c>
      <c r="B33" s="89"/>
      <c r="C33" s="89"/>
      <c r="D33" s="89"/>
      <c r="E33" s="89"/>
      <c r="F33" s="89"/>
      <c r="G33" s="90"/>
    </row>
    <row r="34" spans="1:7" ht="15.5" x14ac:dyDescent="0.35">
      <c r="A34" s="91" t="s">
        <v>38</v>
      </c>
      <c r="B34" s="76"/>
      <c r="C34" s="76"/>
      <c r="D34" s="76"/>
      <c r="E34" s="76"/>
      <c r="F34" s="76"/>
      <c r="G34" s="92"/>
    </row>
    <row r="35" spans="1:7" ht="15.5" x14ac:dyDescent="0.35">
      <c r="A35" s="91" t="s">
        <v>39</v>
      </c>
      <c r="B35" s="76"/>
      <c r="C35" s="76"/>
      <c r="D35" s="76"/>
      <c r="E35" s="76"/>
      <c r="F35" s="76"/>
      <c r="G35" s="92"/>
    </row>
    <row r="36" spans="1:7" ht="16" thickBot="1" x14ac:dyDescent="0.4">
      <c r="A36" s="93" t="s">
        <v>40</v>
      </c>
      <c r="B36" s="94"/>
      <c r="C36" s="94"/>
      <c r="D36" s="94"/>
      <c r="E36" s="94"/>
      <c r="F36" s="94"/>
      <c r="G36" s="95"/>
    </row>
    <row r="37" spans="1:7" ht="15.5" x14ac:dyDescent="0.35">
      <c r="A37" s="96" t="s">
        <v>41</v>
      </c>
      <c r="B37" s="96"/>
      <c r="C37" s="96"/>
      <c r="D37" s="96"/>
      <c r="E37" s="96"/>
      <c r="F37" s="96"/>
      <c r="G37" s="96"/>
    </row>
    <row r="38" spans="1:7" ht="18.5" x14ac:dyDescent="0.35">
      <c r="A38" s="79" t="s">
        <v>42</v>
      </c>
      <c r="B38" s="76"/>
      <c r="C38" s="76"/>
      <c r="D38" s="76"/>
      <c r="E38" s="76"/>
      <c r="F38" s="76"/>
      <c r="G38" s="76"/>
    </row>
    <row r="39" spans="1:7" ht="15.5" x14ac:dyDescent="0.35">
      <c r="A39" s="79" t="s">
        <v>43</v>
      </c>
      <c r="B39" s="76"/>
      <c r="C39" s="76"/>
      <c r="D39" s="76"/>
      <c r="E39" s="76"/>
      <c r="F39" s="76"/>
      <c r="G39" s="76"/>
    </row>
    <row r="40" spans="1:7" ht="15.5" x14ac:dyDescent="0.35">
      <c r="A40" s="79" t="s">
        <v>44</v>
      </c>
      <c r="B40" s="76"/>
      <c r="C40" s="76"/>
      <c r="D40" s="76"/>
      <c r="E40" s="76"/>
      <c r="F40" s="76"/>
      <c r="G40" s="76"/>
    </row>
    <row r="41" spans="1:7" ht="15.5" x14ac:dyDescent="0.35">
      <c r="A41" s="79" t="s">
        <v>45</v>
      </c>
      <c r="B41" s="76"/>
      <c r="C41" s="76"/>
      <c r="D41" s="76"/>
      <c r="E41" s="76"/>
      <c r="F41" s="76"/>
      <c r="G41" s="76"/>
    </row>
    <row r="42" spans="1:7" ht="15.5" x14ac:dyDescent="0.35">
      <c r="A42" s="79" t="s">
        <v>46</v>
      </c>
      <c r="B42" s="76"/>
      <c r="C42" s="76"/>
      <c r="D42" s="76"/>
      <c r="E42" s="76"/>
      <c r="F42" s="76"/>
      <c r="G42" s="76"/>
    </row>
    <row r="43" spans="1:7" ht="15.5" x14ac:dyDescent="0.35">
      <c r="A43" s="75"/>
      <c r="B43" s="75"/>
      <c r="C43" s="75"/>
      <c r="D43" s="75"/>
      <c r="E43" s="75"/>
      <c r="F43" s="75"/>
      <c r="G43" s="75"/>
    </row>
    <row r="44" spans="1:7" ht="15.5" x14ac:dyDescent="0.35">
      <c r="A44" s="124" t="s">
        <v>47</v>
      </c>
      <c r="B44" s="124"/>
      <c r="C44" s="124"/>
      <c r="D44" s="124"/>
      <c r="E44" s="124"/>
      <c r="F44" s="124"/>
      <c r="G44" s="124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D29" sqref="D29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30" t="s">
        <v>84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5</v>
      </c>
      <c r="C3" s="18" t="s">
        <v>50</v>
      </c>
      <c r="D3" s="17"/>
      <c r="E3" s="7">
        <v>14.7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83</v>
      </c>
      <c r="B6" s="5">
        <v>0</v>
      </c>
      <c r="C6" s="3">
        <v>5</v>
      </c>
      <c r="D6" s="3">
        <v>7</v>
      </c>
      <c r="E6" s="3"/>
      <c r="F6" s="3"/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2" t="s">
        <v>62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09">
        <v>2.2410000000000001</v>
      </c>
      <c r="C8" s="109">
        <v>2.0649000000000002</v>
      </c>
      <c r="D8" s="109">
        <v>2.1703000000000001</v>
      </c>
      <c r="E8" s="108"/>
      <c r="F8" s="109"/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09">
        <v>0.95609999999999995</v>
      </c>
      <c r="C9" s="109">
        <v>0.94330000000000003</v>
      </c>
      <c r="D9" s="109">
        <v>0.93879999999999997</v>
      </c>
      <c r="E9" s="108"/>
      <c r="F9" s="109"/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09">
        <v>2.117</v>
      </c>
      <c r="C10" s="109">
        <v>2.0981999999999998</v>
      </c>
      <c r="D10" s="109">
        <v>2.1232000000000002</v>
      </c>
      <c r="E10" s="108"/>
      <c r="F10" s="109"/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09">
        <v>9.8000000000000004E-2</v>
      </c>
      <c r="C11" s="109">
        <v>9.5600000000000004E-2</v>
      </c>
      <c r="D11" s="109">
        <v>9.4E-2</v>
      </c>
      <c r="E11" s="108"/>
      <c r="F11" s="109"/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09">
        <v>0.49769999999999998</v>
      </c>
      <c r="C12" s="109">
        <v>0.48139999999999999</v>
      </c>
      <c r="D12" s="109">
        <v>0.49130000000000001</v>
      </c>
      <c r="E12" s="108"/>
      <c r="F12" s="109"/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09">
        <v>1.8318000000000001</v>
      </c>
      <c r="C13" s="109">
        <v>1.6964999999999999</v>
      </c>
      <c r="D13" s="109">
        <v>1.7403999999999999</v>
      </c>
      <c r="E13" s="108"/>
      <c r="F13" s="109"/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09">
        <v>1.3847</v>
      </c>
      <c r="C14" s="109">
        <v>1.431</v>
      </c>
      <c r="D14" s="109">
        <v>1.3887</v>
      </c>
      <c r="E14" s="108"/>
      <c r="F14" s="109"/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09">
        <v>2.1280000000000001</v>
      </c>
      <c r="C15" s="109">
        <v>2.1177999999999999</v>
      </c>
      <c r="D15" s="109">
        <v>2.1619999999999999</v>
      </c>
      <c r="E15" s="108"/>
      <c r="F15" s="109"/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09">
        <v>1.4479</v>
      </c>
      <c r="C16" s="109">
        <v>1.4418</v>
      </c>
      <c r="D16" s="109">
        <v>1.3887</v>
      </c>
      <c r="E16" s="108"/>
      <c r="F16" s="109"/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09">
        <v>1.6889000000000001</v>
      </c>
      <c r="C17" s="109">
        <v>1.7690999999999999</v>
      </c>
      <c r="D17" s="109">
        <v>1.7153</v>
      </c>
      <c r="E17" s="108"/>
      <c r="F17" s="109"/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09">
        <v>1.6888000000000001</v>
      </c>
      <c r="C18" s="109">
        <v>1.7024999999999999</v>
      </c>
      <c r="D18" s="109">
        <v>1.6952</v>
      </c>
      <c r="E18" s="108"/>
      <c r="F18" s="109"/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09">
        <v>2.3155999999999999</v>
      </c>
      <c r="C19" s="109">
        <v>2.2248999999999999</v>
      </c>
      <c r="D19" s="109">
        <v>2.2905000000000002</v>
      </c>
      <c r="E19" s="108"/>
      <c r="F19" s="109"/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5" t="s">
        <v>63</v>
      </c>
      <c r="L40" s="126"/>
      <c r="M40" s="126"/>
      <c r="N40" s="126"/>
      <c r="O40" s="126"/>
      <c r="P40" s="126"/>
      <c r="Q40" s="126"/>
      <c r="R40" s="126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6" t="s">
        <v>64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92.141900937081672</v>
      </c>
      <c r="D64" s="25">
        <f t="shared" ref="D64:D73" si="2">IF((B8&lt;&gt;0)*ISNUMBER(D8),100*(D8/B8),"")</f>
        <v>96.845158411423469</v>
      </c>
      <c r="E64" s="25" t="str">
        <f t="shared" ref="E64:E73" si="3">IF((B8&lt;&gt;0)*ISNUMBER(E8),100*(E8/B8),"")</f>
        <v/>
      </c>
      <c r="F64" s="25" t="str">
        <f t="shared" ref="F64:F73" si="4">IF((B8&lt;&gt;0)*ISNUMBER(F8),100*(F8/B8),"")</f>
        <v/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98.661227905030856</v>
      </c>
      <c r="D65" s="25">
        <f t="shared" si="2"/>
        <v>98.190565840393262</v>
      </c>
      <c r="E65" s="25" t="str">
        <f t="shared" si="3"/>
        <v/>
      </c>
      <c r="F65" s="25" t="str">
        <f t="shared" si="4"/>
        <v/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99.111950873878115</v>
      </c>
      <c r="D66" s="25">
        <f t="shared" si="2"/>
        <v>100.29286726499764</v>
      </c>
      <c r="E66" s="25" t="str">
        <f t="shared" si="3"/>
        <v/>
      </c>
      <c r="F66" s="25" t="str">
        <f t="shared" si="4"/>
        <v/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97.551020408163268</v>
      </c>
      <c r="D67" s="25">
        <f t="shared" si="2"/>
        <v>95.918367346938766</v>
      </c>
      <c r="E67" s="25" t="str">
        <f t="shared" si="3"/>
        <v/>
      </c>
      <c r="F67" s="25" t="str">
        <f t="shared" si="4"/>
        <v/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96.724934699618245</v>
      </c>
      <c r="D68" s="25">
        <f t="shared" si="2"/>
        <v>98.714084790034164</v>
      </c>
      <c r="E68" s="25" t="str">
        <f t="shared" si="3"/>
        <v/>
      </c>
      <c r="F68" s="25" t="str">
        <f t="shared" si="4"/>
        <v/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92.61382246970193</v>
      </c>
      <c r="D69" s="25">
        <f t="shared" si="2"/>
        <v>95.010372311387698</v>
      </c>
      <c r="E69" s="25" t="str">
        <f t="shared" si="3"/>
        <v/>
      </c>
      <c r="F69" s="25" t="str">
        <f t="shared" si="4"/>
        <v/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103.34368455261067</v>
      </c>
      <c r="D70" s="25">
        <f t="shared" si="2"/>
        <v>100.28887123564671</v>
      </c>
      <c r="E70" s="25" t="str">
        <f t="shared" si="3"/>
        <v/>
      </c>
      <c r="F70" s="25" t="str">
        <f t="shared" si="4"/>
        <v/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99.520676691729321</v>
      </c>
      <c r="D71" s="25">
        <f t="shared" si="2"/>
        <v>101.59774436090225</v>
      </c>
      <c r="E71" s="25" t="str">
        <f t="shared" si="3"/>
        <v/>
      </c>
      <c r="F71" s="25" t="str">
        <f t="shared" si="4"/>
        <v/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99.578700186476965</v>
      </c>
      <c r="D72" s="25">
        <f t="shared" si="2"/>
        <v>95.91131984253056</v>
      </c>
      <c r="E72" s="25" t="str">
        <f t="shared" si="3"/>
        <v/>
      </c>
      <c r="F72" s="25" t="str">
        <f t="shared" si="4"/>
        <v/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104.74865296938836</v>
      </c>
      <c r="D73" s="25">
        <f t="shared" si="2"/>
        <v>101.56314761087097</v>
      </c>
      <c r="E73" s="25" t="str">
        <f t="shared" si="3"/>
        <v/>
      </c>
      <c r="F73" s="25" t="str">
        <f t="shared" si="4"/>
        <v/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100.81122690667929</v>
      </c>
      <c r="D74" s="25">
        <f t="shared" ref="D74:D103" si="11">IF((B18&lt;&gt;0)*ISNUMBER(D18),100*(D18/B18),"")</f>
        <v>100.37896731406917</v>
      </c>
      <c r="E74" s="25" t="str">
        <f t="shared" ref="E74:E103" si="12">IF((B18&lt;&gt;0)*ISNUMBER(E18),100*(E18/B18),"")</f>
        <v/>
      </c>
      <c r="F74" s="25" t="str">
        <f t="shared" ref="F74:F103" si="13">IF((B18&lt;&gt;0)*ISNUMBER(F18),100*(F18/B18),"")</f>
        <v/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96.083088616341342</v>
      </c>
      <c r="D75" s="25">
        <f t="shared" si="11"/>
        <v>98.916047676628111</v>
      </c>
      <c r="E75" s="25" t="str">
        <f t="shared" si="12"/>
        <v/>
      </c>
      <c r="F75" s="25" t="str">
        <f t="shared" si="13"/>
        <v/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65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98.407573934725022</v>
      </c>
      <c r="D114" s="26">
        <f t="shared" si="27"/>
        <v>98.635626167151884</v>
      </c>
      <c r="E114" s="26" t="str">
        <f t="shared" si="27"/>
        <v/>
      </c>
      <c r="F114" s="26" t="str">
        <f t="shared" si="27"/>
        <v/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0</v>
      </c>
      <c r="F115" s="26">
        <f t="shared" si="28"/>
        <v>0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3.7576279450340899</v>
      </c>
      <c r="D116" s="26">
        <f t="shared" si="29"/>
        <v>2.2823409650256901</v>
      </c>
      <c r="E116" s="26" t="str">
        <f t="shared" si="29"/>
        <v/>
      </c>
      <c r="F116" s="26" t="str">
        <f t="shared" si="29"/>
        <v/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1.0847337527899461</v>
      </c>
      <c r="D117" s="26">
        <f t="shared" si="30"/>
        <v>0.65885508527004621</v>
      </c>
      <c r="E117" s="26" t="str">
        <f t="shared" si="30"/>
        <v/>
      </c>
      <c r="F117" s="26" t="str">
        <f t="shared" si="30"/>
        <v/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 t="str">
        <f t="shared" si="31"/>
        <v/>
      </c>
      <c r="F118" s="26" t="str">
        <f t="shared" si="31"/>
        <v/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1.9480568789713293</v>
      </c>
      <c r="D119" s="26">
        <f t="shared" si="32"/>
        <v>1.1832278453624343</v>
      </c>
      <c r="E119" s="26" t="str">
        <f t="shared" si="32"/>
        <v/>
      </c>
      <c r="F119" s="26" t="str">
        <f t="shared" si="32"/>
        <v/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92.141900937081672</v>
      </c>
      <c r="D120" s="26">
        <f t="shared" si="33"/>
        <v>95.010372311387698</v>
      </c>
      <c r="E120" s="26" t="str">
        <f t="shared" si="33"/>
        <v/>
      </c>
      <c r="F120" s="26" t="str">
        <f t="shared" si="33"/>
        <v/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104.74865296938836</v>
      </c>
      <c r="D121" s="26">
        <f t="shared" si="34"/>
        <v>101.59774436090225</v>
      </c>
      <c r="E121" s="26" t="str">
        <f t="shared" si="34"/>
        <v/>
      </c>
      <c r="F121" s="26" t="str">
        <f t="shared" si="34"/>
        <v/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95</v>
      </c>
      <c r="C122" s="38">
        <f>100-B3</f>
        <v>95</v>
      </c>
      <c r="D122" s="38">
        <f>100-B3</f>
        <v>95</v>
      </c>
      <c r="E122" s="38">
        <f>100-B3</f>
        <v>95</v>
      </c>
      <c r="F122" s="38">
        <f>100-B3</f>
        <v>95</v>
      </c>
      <c r="G122" s="38">
        <f>100-B3</f>
        <v>95</v>
      </c>
      <c r="H122" s="38">
        <f>100-B3</f>
        <v>95</v>
      </c>
      <c r="I122" s="38">
        <f>100-B3</f>
        <v>95</v>
      </c>
      <c r="J122" s="38">
        <f>100-B3</f>
        <v>95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105</v>
      </c>
      <c r="C123" s="24">
        <f>100+B3</f>
        <v>105</v>
      </c>
      <c r="D123" s="24">
        <f>100+B3</f>
        <v>105</v>
      </c>
      <c r="E123" s="24">
        <f>100+B3</f>
        <v>105</v>
      </c>
      <c r="F123" s="24">
        <f>100+B3</f>
        <v>105</v>
      </c>
      <c r="G123" s="24">
        <f>100+B3</f>
        <v>105</v>
      </c>
      <c r="H123" s="24">
        <f>100+B3</f>
        <v>105</v>
      </c>
      <c r="I123" s="24">
        <f>100+B3</f>
        <v>105</v>
      </c>
      <c r="J123" s="24">
        <f>100+B3</f>
        <v>105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85.3</v>
      </c>
      <c r="C124" s="24">
        <f>100-E3</f>
        <v>85.3</v>
      </c>
      <c r="D124" s="24">
        <f>100-E3</f>
        <v>85.3</v>
      </c>
      <c r="E124" s="24">
        <f>100-E3</f>
        <v>85.3</v>
      </c>
      <c r="F124" s="24">
        <f>100-E3</f>
        <v>85.3</v>
      </c>
      <c r="G124" s="24">
        <f>100-E3</f>
        <v>85.3</v>
      </c>
      <c r="H124" s="24">
        <f>100-E3</f>
        <v>85.3</v>
      </c>
      <c r="I124" s="24">
        <f>100-E3</f>
        <v>85.3</v>
      </c>
      <c r="J124" s="39">
        <f>100-E3</f>
        <v>85.3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114.7</v>
      </c>
      <c r="C125" s="41">
        <f>100+E3</f>
        <v>114.7</v>
      </c>
      <c r="D125" s="41">
        <f>100+E3</f>
        <v>114.7</v>
      </c>
      <c r="E125" s="41">
        <f>100+E3</f>
        <v>114.7</v>
      </c>
      <c r="F125" s="41">
        <f>100+E3</f>
        <v>114.7</v>
      </c>
      <c r="G125" s="41">
        <f>100+E3</f>
        <v>114.7</v>
      </c>
      <c r="H125" s="41">
        <f>100+E3</f>
        <v>114.7</v>
      </c>
      <c r="I125" s="41">
        <f>100+E3</f>
        <v>114.7</v>
      </c>
      <c r="J125" s="37">
        <f>100+E3</f>
        <v>114.7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5">
      <c r="B6" s="100"/>
      <c r="C6" s="101" t="s">
        <v>85</v>
      </c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5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5">
      <c r="B8" s="100"/>
      <c r="C8" s="110"/>
      <c r="D8" s="110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5">
      <c r="B9" s="100"/>
      <c r="C9" s="110"/>
      <c r="D9" s="110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5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" thickBo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9">
      <c r="B14" s="106"/>
    </row>
    <row r="15" spans="2:13" ht="44.5" x14ac:dyDescent="0.85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5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0"/>
      <c r="C17" s="111" t="s">
        <v>90</v>
      </c>
      <c r="D17" s="111"/>
      <c r="E17" s="111"/>
      <c r="F17" s="101"/>
      <c r="G17" s="101"/>
      <c r="H17" s="101"/>
      <c r="I17" s="101"/>
      <c r="J17" s="101"/>
      <c r="K17" s="101"/>
      <c r="L17" s="101"/>
      <c r="M17" s="102"/>
    </row>
    <row r="18" spans="2:13" x14ac:dyDescent="0.25">
      <c r="B18" s="100"/>
      <c r="C18" s="111"/>
      <c r="D18" s="111"/>
      <c r="E18" s="111"/>
      <c r="F18" s="101"/>
      <c r="G18" s="101"/>
      <c r="H18" s="101"/>
      <c r="I18" s="101"/>
      <c r="J18" s="101"/>
      <c r="K18" s="101"/>
      <c r="L18" s="101"/>
      <c r="M18" s="102"/>
    </row>
    <row r="19" spans="2:13" x14ac:dyDescent="0.25">
      <c r="B19" s="100"/>
      <c r="C19" s="111"/>
      <c r="D19" s="111"/>
      <c r="E19" s="111"/>
      <c r="F19" s="101"/>
      <c r="G19" s="101"/>
      <c r="H19" s="101"/>
      <c r="I19" s="101"/>
      <c r="J19" s="101"/>
      <c r="K19" s="101"/>
      <c r="L19" s="101"/>
      <c r="M19" s="102"/>
    </row>
    <row r="20" spans="2:13" x14ac:dyDescent="0.25">
      <c r="B20" s="100"/>
      <c r="C20" s="111"/>
      <c r="D20" s="111"/>
      <c r="E20" s="111"/>
      <c r="F20" s="101"/>
      <c r="G20" s="101"/>
      <c r="H20" s="101"/>
      <c r="I20" s="101"/>
      <c r="J20" s="101"/>
      <c r="K20" s="101"/>
      <c r="L20" s="101"/>
      <c r="M20" s="102"/>
    </row>
    <row r="21" spans="2:13" x14ac:dyDescent="0.25">
      <c r="B21" s="100"/>
      <c r="C21" s="111"/>
      <c r="D21" s="111"/>
      <c r="E21" s="111"/>
      <c r="F21" s="101"/>
      <c r="G21" s="101"/>
      <c r="H21" s="101"/>
      <c r="I21" s="101"/>
      <c r="J21" s="101"/>
      <c r="K21" s="101"/>
      <c r="L21" s="101"/>
      <c r="M21" s="102"/>
    </row>
    <row r="22" spans="2:13" x14ac:dyDescent="0.25">
      <c r="B22" s="100"/>
      <c r="C22" s="111"/>
      <c r="D22" s="111"/>
      <c r="E22" s="111"/>
      <c r="F22" s="101"/>
      <c r="G22" s="101"/>
      <c r="H22" s="101"/>
      <c r="I22" s="101"/>
      <c r="J22" s="101"/>
      <c r="K22" s="101"/>
      <c r="L22" s="101"/>
      <c r="M22" s="102"/>
    </row>
    <row r="23" spans="2:13" ht="13" thickBot="1" x14ac:dyDescent="0.3">
      <c r="B23" s="103" t="s">
        <v>80</v>
      </c>
      <c r="C23" s="112"/>
      <c r="D23" s="112" t="s">
        <v>86</v>
      </c>
      <c r="E23" s="112"/>
      <c r="F23" s="104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2022-04-22T07:52:55Z</dcterms:modified>
  <cp:category/>
  <cp:contentStatus/>
</cp:coreProperties>
</file>