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36EC33A2-A8F9-4FA2-B51B-5798254B959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B114" i="1" l="1"/>
  <c r="I120" i="1"/>
  <c r="J119" i="1"/>
  <c r="B118" i="1"/>
  <c r="B119" i="1" s="1"/>
  <c r="B116" i="1"/>
  <c r="B117" i="1" s="1"/>
  <c r="G118" i="1"/>
  <c r="C114" i="1"/>
  <c r="H120" i="1"/>
  <c r="G117" i="1"/>
  <c r="G119" i="1" s="1"/>
  <c r="I116" i="1"/>
  <c r="I117" i="1" s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C119" i="1" l="1"/>
</calcChain>
</file>

<file path=xl/sharedStrings.xml><?xml version="1.0" encoding="utf-8"?>
<sst xmlns="http://schemas.openxmlformats.org/spreadsheetml/2006/main" count="108" uniqueCount="98">
  <si>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</si>
  <si>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</si>
  <si>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</si>
  <si>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</si>
  <si>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</si>
  <si>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</si>
  <si>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</si>
  <si>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</si>
  <si>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</si>
  <si>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</si>
  <si>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</si>
  <si>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</si>
  <si>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</si>
  <si>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</si>
  <si>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</si>
  <si>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</si>
  <si>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</si>
  <si>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</si>
  <si>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</si>
  <si>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</si>
  <si>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</si>
  <si>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</si>
  <si>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</si>
  <si>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</si>
  <si>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</si>
  <si>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</si>
  <si>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</si>
  <si>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</si>
  <si>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</si>
  <si>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</si>
  <si>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</si>
  <si>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</si>
  <si>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</si>
  <si>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</si>
  <si>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</si>
  <si>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</si>
  <si>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</si>
  <si>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</si>
  <si>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</si>
  <si>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</si>
  <si>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</si>
  <si>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</si>
  <si>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</si>
  <si>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</si>
  <si>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</si>
  <si>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</si>
  <si>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</si>
  <si>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</si>
  <si>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</si>
  <si>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</si>
  <si>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</si>
  <si>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</si>
  <si>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</si>
  <si>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</si>
  <si>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</si>
  <si>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</si>
  <si>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</si>
  <si>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</si>
  <si>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</si>
  <si>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</si>
  <si>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</si>
  <si>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</si>
  <si>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</si>
  <si>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</si>
  <si>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</si>
  <si>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</si>
  <si>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</si>
  <si>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</si>
  <si>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</si>
  <si>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</si>
  <si>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</si>
  <si>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</si>
  <si>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</si>
  <si>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</si>
  <si>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</si>
  <si>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</si>
  <si>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</si>
  <si>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</si>
  <si>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</si>
  <si>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</si>
  <si>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</si>
  <si>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</si>
  <si>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</si>
  <si>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</si>
  <si>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T4 på gel i romtemperatur (Alinity i 2022)</t>
  </si>
  <si>
    <t>En "fot" så vidt utenfor biaskrav etter 3 dager, men ellers er begge føtter innenfor etter både 5, 7 og 10 dager. Liten klinisk betyding.</t>
  </si>
  <si>
    <t>Mindre enn 2 % endring i snittverdi etter 7 og 10 dager.</t>
  </si>
  <si>
    <t>09.03.2022, Finn Erik Aas</t>
  </si>
  <si>
    <t>T4 på gel i romtemp, frosset og analysert i batch</t>
  </si>
  <si>
    <t>Abbott T4</t>
  </si>
  <si>
    <t>Antall dager i romtemp</t>
  </si>
  <si>
    <t>Et par punkter går ut ifht tillatt totalfeil, men ikke mye ut og vi har nok noe strenge krav, liten klinisk betydning.</t>
  </si>
  <si>
    <t xml:space="preserve">Godkjenner holdbarhet intil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</si>
  <si>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</si>
  <si>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</si>
  <si>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</si>
  <si>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Total T4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</si>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</sst>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2" fontId="25" fillId="0" borderId="24" xfId="0" applyNumberFormat="1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87.16</c:v>
                </c:pt>
                <c:pt idx="1">
                  <c:v>83.42</c:v>
                </c:pt>
                <c:pt idx="2">
                  <c:v>83.1</c:v>
                </c:pt>
                <c:pt idx="3">
                  <c:v>84.26</c:v>
                </c:pt>
                <c:pt idx="4">
                  <c:v>89.25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104.86</c:v>
                </c:pt>
                <c:pt idx="1">
                  <c:v>99.1</c:v>
                </c:pt>
                <c:pt idx="2">
                  <c:v>100.25</c:v>
                </c:pt>
                <c:pt idx="3">
                  <c:v>101.96</c:v>
                </c:pt>
                <c:pt idx="4">
                  <c:v>101.26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75.400000000000006</c:v>
                </c:pt>
                <c:pt idx="1">
                  <c:v>68.52</c:v>
                </c:pt>
                <c:pt idx="2">
                  <c:v>74.11</c:v>
                </c:pt>
                <c:pt idx="3">
                  <c:v>70.66</c:v>
                </c:pt>
                <c:pt idx="4">
                  <c:v>70.989999999999995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137.41999999999999</c:v>
                </c:pt>
                <c:pt idx="1">
                  <c:v>124.13</c:v>
                </c:pt>
                <c:pt idx="2">
                  <c:v>125</c:v>
                </c:pt>
                <c:pt idx="3">
                  <c:v>125.32</c:v>
                </c:pt>
                <c:pt idx="4">
                  <c:v>133.94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152.24</c:v>
                </c:pt>
                <c:pt idx="1">
                  <c:v>136.18</c:v>
                </c:pt>
                <c:pt idx="2">
                  <c:v>141.27000000000001</c:v>
                </c:pt>
                <c:pt idx="3">
                  <c:v>138.75</c:v>
                </c:pt>
                <c:pt idx="4">
                  <c:v>144.69999999999999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89.65</c:v>
                </c:pt>
                <c:pt idx="1">
                  <c:v>88.75</c:v>
                </c:pt>
                <c:pt idx="2">
                  <c:v>81.319999999999993</c:v>
                </c:pt>
                <c:pt idx="3">
                  <c:v>83.06</c:v>
                </c:pt>
                <c:pt idx="4">
                  <c:v>81.709999999999994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78.67</c:v>
                </c:pt>
                <c:pt idx="1">
                  <c:v>80.08</c:v>
                </c:pt>
                <c:pt idx="2">
                  <c:v>79.930000000000007</c:v>
                </c:pt>
                <c:pt idx="3">
                  <c:v>81.86</c:v>
                </c:pt>
                <c:pt idx="4">
                  <c:v>82.34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69.709999999999994</c:v>
                </c:pt>
                <c:pt idx="1">
                  <c:v>71.94</c:v>
                </c:pt>
                <c:pt idx="2">
                  <c:v>70.42</c:v>
                </c:pt>
                <c:pt idx="3">
                  <c:v>74.819999999999993</c:v>
                </c:pt>
                <c:pt idx="4">
                  <c:v>71.34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111.83</c:v>
                </c:pt>
                <c:pt idx="1">
                  <c:v>110.3</c:v>
                </c:pt>
                <c:pt idx="2">
                  <c:v>106.36</c:v>
                </c:pt>
                <c:pt idx="3">
                  <c:v>110.74</c:v>
                </c:pt>
                <c:pt idx="4">
                  <c:v>113.83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80.510000000000005</c:v>
                </c:pt>
                <c:pt idx="1">
                  <c:v>82.28</c:v>
                </c:pt>
                <c:pt idx="2">
                  <c:v>81.86</c:v>
                </c:pt>
                <c:pt idx="3">
                  <c:v>84.97</c:v>
                </c:pt>
                <c:pt idx="4">
                  <c:v>88.6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87.44</c:v>
                </c:pt>
                <c:pt idx="1">
                  <c:v>86.41</c:v>
                </c:pt>
                <c:pt idx="2">
                  <c:v>90.96</c:v>
                </c:pt>
                <c:pt idx="3">
                  <c:v>93.06</c:v>
                </c:pt>
                <c:pt idx="4">
                  <c:v>90.13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73.069999999999993</c:v>
                </c:pt>
                <c:pt idx="1">
                  <c:v>70.28</c:v>
                </c:pt>
                <c:pt idx="2">
                  <c:v>71.64</c:v>
                </c:pt>
                <c:pt idx="3">
                  <c:v>71.91</c:v>
                </c:pt>
                <c:pt idx="4">
                  <c:v>70.09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27040"/>
        <c:axId val="171928960"/>
      </c:scatterChart>
      <c:valAx>
        <c:axId val="1719270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71928960"/>
        <c:crosses val="autoZero"/>
        <c:crossBetween val="midCat"/>
      </c:valAx>
      <c:valAx>
        <c:axId val="171928960"/>
        <c:scaling>
          <c:orientation val="minMax"/>
          <c:max val="160"/>
          <c:min val="6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719270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95.709040844424052</c:v>
                </c:pt>
                <c:pt idx="2">
                  <c:v>95.34189995410739</c:v>
                </c:pt>
                <c:pt idx="3">
                  <c:v>96.672785681505289</c:v>
                </c:pt>
                <c:pt idx="4">
                  <c:v>102.39788893988069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94.506961663169932</c:v>
                </c:pt>
                <c:pt idx="2">
                  <c:v>95.603662025557895</c:v>
                </c:pt>
                <c:pt idx="3">
                  <c:v>97.234407781804293</c:v>
                </c:pt>
                <c:pt idx="4">
                  <c:v>96.566851039481222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90.875331564986723</c:v>
                </c:pt>
                <c:pt idx="2">
                  <c:v>98.289124668435008</c:v>
                </c:pt>
                <c:pt idx="3">
                  <c:v>93.713527851458878</c:v>
                </c:pt>
                <c:pt idx="4">
                  <c:v>94.151193633952246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90.328918643574454</c:v>
                </c:pt>
                <c:pt idx="2">
                  <c:v>90.962014262843851</c:v>
                </c:pt>
                <c:pt idx="3">
                  <c:v>91.194877019356724</c:v>
                </c:pt>
                <c:pt idx="4">
                  <c:v>97.467617522922438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89.450867052023114</c:v>
                </c:pt>
                <c:pt idx="2">
                  <c:v>92.794272201786654</c:v>
                </c:pt>
                <c:pt idx="3">
                  <c:v>91.138991066736736</c:v>
                </c:pt>
                <c:pt idx="4">
                  <c:v>95.047293746715695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98.996095928611254</c:v>
                </c:pt>
                <c:pt idx="2">
                  <c:v>90.708310094813143</c:v>
                </c:pt>
                <c:pt idx="3">
                  <c:v>92.649191299498042</c:v>
                </c:pt>
                <c:pt idx="4">
                  <c:v>91.143335192414938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101.79229693657048</c:v>
                </c:pt>
                <c:pt idx="2">
                  <c:v>101.60162704970128</c:v>
                </c:pt>
                <c:pt idx="3">
                  <c:v>104.05491292741833</c:v>
                </c:pt>
                <c:pt idx="4">
                  <c:v>104.66505656539977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103.19896714961988</c:v>
                </c:pt>
                <c:pt idx="2">
                  <c:v>101.01850523597764</c:v>
                </c:pt>
                <c:pt idx="3">
                  <c:v>107.33036867020513</c:v>
                </c:pt>
                <c:pt idx="4">
                  <c:v>102.33825849949794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98.63185191808995</c:v>
                </c:pt>
                <c:pt idx="2">
                  <c:v>95.108647053563445</c:v>
                </c:pt>
                <c:pt idx="3">
                  <c:v>99.025306268443174</c:v>
                </c:pt>
                <c:pt idx="4">
                  <c:v>101.78842886524188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102.19848466029065</c:v>
                </c:pt>
                <c:pt idx="2">
                  <c:v>101.67681033411998</c:v>
                </c:pt>
                <c:pt idx="3">
                  <c:v>105.53968451124082</c:v>
                </c:pt>
                <c:pt idx="4">
                  <c:v>110.04844118743011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98.822049405306487</c:v>
                </c:pt>
                <c:pt idx="2">
                  <c:v>104.02561756633119</c:v>
                </c:pt>
                <c:pt idx="3">
                  <c:v>106.42726440988106</c:v>
                </c:pt>
                <c:pt idx="4">
                  <c:v>103.07639524245195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96.181743533597924</c:v>
                </c:pt>
                <c:pt idx="2">
                  <c:v>98.042972492130843</c:v>
                </c:pt>
                <c:pt idx="3">
                  <c:v>98.412481182427811</c:v>
                </c:pt>
                <c:pt idx="4">
                  <c:v>95.921718899685246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2.4468092518730438</c:v>
                  </c:pt>
                  <c:pt idx="2">
                    <c:v>2.2823498080665812</c:v>
                  </c:pt>
                  <c:pt idx="3">
                    <c:v>3.0908041001724036</c:v>
                  </c:pt>
                  <c:pt idx="4">
                    <c:v>2.7795604184495053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2.4468092518730438</c:v>
                  </c:pt>
                  <c:pt idx="2">
                    <c:v>2.2823498080665812</c:v>
                  </c:pt>
                  <c:pt idx="3">
                    <c:v>3.0908041001724036</c:v>
                  </c:pt>
                  <c:pt idx="4">
                    <c:v>2.7795604184495053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96.724384108355409</c:v>
                </c:pt>
                <c:pt idx="2">
                  <c:v>97.097788578280685</c:v>
                </c:pt>
                <c:pt idx="3">
                  <c:v>98.616149889164674</c:v>
                </c:pt>
                <c:pt idx="4">
                  <c:v>99.551039944589505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94.9</c:v>
                </c:pt>
                <c:pt idx="1">
                  <c:v>94.9</c:v>
                </c:pt>
                <c:pt idx="2">
                  <c:v>94.9</c:v>
                </c:pt>
                <c:pt idx="3">
                  <c:v>94.9</c:v>
                </c:pt>
                <c:pt idx="4">
                  <c:v>94.9</c:v>
                </c:pt>
                <c:pt idx="5">
                  <c:v>94.9</c:v>
                </c:pt>
                <c:pt idx="6">
                  <c:v>94.9</c:v>
                </c:pt>
                <c:pt idx="7">
                  <c:v>94.9</c:v>
                </c:pt>
                <c:pt idx="8">
                  <c:v>94.9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105.1</c:v>
                </c:pt>
                <c:pt idx="1">
                  <c:v>105.1</c:v>
                </c:pt>
                <c:pt idx="2">
                  <c:v>105.1</c:v>
                </c:pt>
                <c:pt idx="3">
                  <c:v>105.1</c:v>
                </c:pt>
                <c:pt idx="4">
                  <c:v>105.1</c:v>
                </c:pt>
                <c:pt idx="5">
                  <c:v>105.1</c:v>
                </c:pt>
                <c:pt idx="6">
                  <c:v>105.1</c:v>
                </c:pt>
                <c:pt idx="7">
                  <c:v>105.1</c:v>
                </c:pt>
                <c:pt idx="8">
                  <c:v>105.1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91.3</c:v>
                </c:pt>
                <c:pt idx="1">
                  <c:v>91.3</c:v>
                </c:pt>
                <c:pt idx="2">
                  <c:v>91.3</c:v>
                </c:pt>
                <c:pt idx="3">
                  <c:v>91.3</c:v>
                </c:pt>
                <c:pt idx="4">
                  <c:v>91.3</c:v>
                </c:pt>
                <c:pt idx="5">
                  <c:v>91.3</c:v>
                </c:pt>
                <c:pt idx="6">
                  <c:v>91.3</c:v>
                </c:pt>
                <c:pt idx="7">
                  <c:v>91.3</c:v>
                </c:pt>
                <c:pt idx="8">
                  <c:v>91.3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108.7</c:v>
                </c:pt>
                <c:pt idx="1">
                  <c:v>108.7</c:v>
                </c:pt>
                <c:pt idx="2">
                  <c:v>108.7</c:v>
                </c:pt>
                <c:pt idx="3">
                  <c:v>108.7</c:v>
                </c:pt>
                <c:pt idx="4">
                  <c:v>108.7</c:v>
                </c:pt>
                <c:pt idx="5">
                  <c:v>108.7</c:v>
                </c:pt>
                <c:pt idx="6">
                  <c:v>108.7</c:v>
                </c:pt>
                <c:pt idx="7">
                  <c:v>108.7</c:v>
                </c:pt>
                <c:pt idx="8">
                  <c:v>108.7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20384"/>
        <c:axId val="43926656"/>
      </c:scatterChart>
      <c:valAx>
        <c:axId val="43920384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26656"/>
        <c:crosses val="autoZero"/>
        <c:crossBetween val="midCat"/>
      </c:valAx>
      <c:valAx>
        <c:axId val="439266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2038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8" sqref="D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2" t="s">
        <v>0</v>
      </c>
      <c r="D3" s="122"/>
      <c r="E3" s="122"/>
      <c r="F3" s="122"/>
      <c r="G3" s="122"/>
      <c r="H3" s="122"/>
      <c r="I3" s="122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3" t="s">
        <v>93</v>
      </c>
      <c r="E8" s="114"/>
      <c r="F8" s="114"/>
      <c r="G8" s="114"/>
      <c r="H8" s="114"/>
      <c r="I8" s="115"/>
    </row>
    <row r="9" spans="3:9" ht="26.25" customHeight="1" x14ac:dyDescent="0.4">
      <c r="C9" s="69" t="s">
        <v>4</v>
      </c>
      <c r="D9" s="113" t="s">
        <v>94</v>
      </c>
      <c r="E9" s="114"/>
      <c r="F9" s="114"/>
      <c r="G9" s="114"/>
      <c r="H9" s="114"/>
      <c r="I9" s="115"/>
    </row>
    <row r="10" spans="3:9" ht="20" x14ac:dyDescent="0.4">
      <c r="C10" s="69" t="s">
        <v>5</v>
      </c>
      <c r="D10" s="116" t="s">
        <v>95</v>
      </c>
      <c r="E10" s="117"/>
      <c r="F10" s="117"/>
      <c r="G10" s="117"/>
      <c r="H10" s="117"/>
      <c r="I10" s="118"/>
    </row>
    <row r="11" spans="3:9" x14ac:dyDescent="0.25">
      <c r="C11" s="70" t="s">
        <v>6</v>
      </c>
      <c r="D11" s="119"/>
      <c r="E11" s="120"/>
      <c r="F11" s="120"/>
      <c r="G11" s="120"/>
      <c r="H11" s="120"/>
      <c r="I11" s="121"/>
    </row>
    <row r="12" spans="3:9" ht="25.5" customHeight="1" x14ac:dyDescent="0.4">
      <c r="C12" s="69" t="s">
        <v>7</v>
      </c>
      <c r="D12" s="113" t="s">
        <v>96</v>
      </c>
      <c r="E12" s="114"/>
      <c r="F12" s="114"/>
      <c r="G12" s="114"/>
      <c r="H12" s="114"/>
      <c r="I12" s="115"/>
    </row>
    <row r="13" spans="3:9" ht="24.75" customHeight="1" x14ac:dyDescent="0.4">
      <c r="C13" s="69" t="s">
        <v>8</v>
      </c>
      <c r="D13" s="113" t="s">
        <v>97</v>
      </c>
      <c r="E13" s="114"/>
      <c r="F13" s="114"/>
      <c r="G13" s="114"/>
      <c r="H13" s="114"/>
      <c r="I13" s="115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19" sqref="A19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88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89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90</v>
      </c>
      <c r="B26" s="112">
        <v>0</v>
      </c>
      <c r="C26" s="112">
        <v>3</v>
      </c>
      <c r="D26" s="112">
        <v>5</v>
      </c>
      <c r="E26" s="112">
        <v>7</v>
      </c>
      <c r="F26" s="112">
        <v>10</v>
      </c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3" t="s">
        <v>47</v>
      </c>
      <c r="B44" s="123"/>
      <c r="C44" s="123"/>
      <c r="D44" s="123"/>
      <c r="E44" s="123"/>
      <c r="F44" s="123"/>
      <c r="G44" s="123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B1" zoomScale="110" zoomScaleNormal="110" workbookViewId="0">
      <selection activeCell="H33" sqref="H33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29" t="s">
        <v>84</v>
      </c>
      <c r="D1" s="130"/>
      <c r="E1" s="130"/>
      <c r="F1" s="130"/>
      <c r="G1" s="130"/>
      <c r="H1" s="130"/>
      <c r="I1" s="130"/>
      <c r="J1" s="130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5.0999999999999996</v>
      </c>
      <c r="C3" s="18" t="s">
        <v>50</v>
      </c>
      <c r="D3" s="17"/>
      <c r="E3" s="7">
        <v>8.6999999999999993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1" t="s">
        <v>62</v>
      </c>
      <c r="C7" s="132"/>
      <c r="D7" s="132"/>
      <c r="E7" s="132"/>
      <c r="F7" s="132"/>
      <c r="G7" s="132"/>
      <c r="H7" s="132"/>
      <c r="I7" s="133"/>
      <c r="J7" s="134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8">
        <v>87.16</v>
      </c>
      <c r="C8" s="108">
        <v>83.42</v>
      </c>
      <c r="D8" s="108">
        <v>83.1</v>
      </c>
      <c r="E8" s="108">
        <v>84.26</v>
      </c>
      <c r="F8" s="108">
        <v>89.25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8">
        <v>104.86</v>
      </c>
      <c r="C9" s="108">
        <v>99.1</v>
      </c>
      <c r="D9" s="108">
        <v>100.25</v>
      </c>
      <c r="E9" s="108">
        <v>101.96</v>
      </c>
      <c r="F9" s="108">
        <v>101.26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8">
        <v>75.400000000000006</v>
      </c>
      <c r="C10" s="108">
        <v>68.52</v>
      </c>
      <c r="D10" s="108">
        <v>74.11</v>
      </c>
      <c r="E10" s="108">
        <v>70.66</v>
      </c>
      <c r="F10" s="108">
        <v>70.989999999999995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8">
        <v>137.41999999999999</v>
      </c>
      <c r="C11" s="108">
        <v>124.13</v>
      </c>
      <c r="D11" s="108">
        <v>125</v>
      </c>
      <c r="E11" s="108">
        <v>125.32</v>
      </c>
      <c r="F11" s="108">
        <v>133.94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8">
        <v>152.24</v>
      </c>
      <c r="C12" s="108">
        <v>136.18</v>
      </c>
      <c r="D12" s="108">
        <v>141.27000000000001</v>
      </c>
      <c r="E12" s="108">
        <v>138.75</v>
      </c>
      <c r="F12" s="108">
        <v>144.69999999999999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8">
        <v>89.65</v>
      </c>
      <c r="C13" s="108">
        <v>88.75</v>
      </c>
      <c r="D13" s="108">
        <v>81.319999999999993</v>
      </c>
      <c r="E13" s="108">
        <v>83.06</v>
      </c>
      <c r="F13" s="108">
        <v>81.709999999999994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8">
        <v>78.67</v>
      </c>
      <c r="C14" s="108">
        <v>80.08</v>
      </c>
      <c r="D14" s="108">
        <v>79.930000000000007</v>
      </c>
      <c r="E14" s="108">
        <v>81.86</v>
      </c>
      <c r="F14" s="108">
        <v>82.34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8">
        <v>69.709999999999994</v>
      </c>
      <c r="C15" s="108">
        <v>71.94</v>
      </c>
      <c r="D15" s="108">
        <v>70.42</v>
      </c>
      <c r="E15" s="108">
        <v>74.819999999999993</v>
      </c>
      <c r="F15" s="108">
        <v>71.34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8">
        <v>111.83</v>
      </c>
      <c r="C16" s="108">
        <v>110.3</v>
      </c>
      <c r="D16" s="108">
        <v>106.36</v>
      </c>
      <c r="E16" s="108">
        <v>110.74</v>
      </c>
      <c r="F16" s="108">
        <v>113.83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8">
        <v>80.510000000000005</v>
      </c>
      <c r="C17" s="108">
        <v>82.28</v>
      </c>
      <c r="D17" s="108">
        <v>81.86</v>
      </c>
      <c r="E17" s="108">
        <v>84.97</v>
      </c>
      <c r="F17" s="108">
        <v>88.6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8">
        <v>87.44</v>
      </c>
      <c r="C18" s="108">
        <v>86.41</v>
      </c>
      <c r="D18" s="108">
        <v>90.96</v>
      </c>
      <c r="E18" s="108">
        <v>93.06</v>
      </c>
      <c r="F18" s="108">
        <v>90.13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8">
        <v>73.069999999999993</v>
      </c>
      <c r="C19" s="108">
        <v>70.28</v>
      </c>
      <c r="D19" s="108">
        <v>71.64</v>
      </c>
      <c r="E19" s="108">
        <v>71.91</v>
      </c>
      <c r="F19" s="108">
        <v>70.09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4" t="s">
        <v>63</v>
      </c>
      <c r="L40" s="125"/>
      <c r="M40" s="125"/>
      <c r="N40" s="125"/>
      <c r="O40" s="125"/>
      <c r="P40" s="125"/>
      <c r="Q40" s="125"/>
      <c r="R40" s="125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5" t="s">
        <v>64</v>
      </c>
      <c r="C61" s="136"/>
      <c r="D61" s="136"/>
      <c r="E61" s="136"/>
      <c r="F61" s="136"/>
      <c r="G61" s="136"/>
      <c r="H61" s="136"/>
      <c r="I61" s="136"/>
      <c r="J61" s="136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95.709040844424052</v>
      </c>
      <c r="D64" s="25">
        <f t="shared" ref="D64:D73" si="2">IF((B8&lt;&gt;0)*ISNUMBER(D8),100*(D8/B8),"")</f>
        <v>95.34189995410739</v>
      </c>
      <c r="E64" s="25">
        <f t="shared" ref="E64:E73" si="3">IF((B8&lt;&gt;0)*ISNUMBER(E8),100*(E8/B8),"")</f>
        <v>96.672785681505289</v>
      </c>
      <c r="F64" s="25">
        <f t="shared" ref="F64:F73" si="4">IF((B8&lt;&gt;0)*ISNUMBER(F8),100*(F8/B8),"")</f>
        <v>102.39788893988069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94.506961663169932</v>
      </c>
      <c r="D65" s="25">
        <f t="shared" si="2"/>
        <v>95.603662025557895</v>
      </c>
      <c r="E65" s="25">
        <f t="shared" si="3"/>
        <v>97.234407781804293</v>
      </c>
      <c r="F65" s="25">
        <f t="shared" si="4"/>
        <v>96.566851039481222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90.875331564986723</v>
      </c>
      <c r="D66" s="25">
        <f t="shared" si="2"/>
        <v>98.289124668435008</v>
      </c>
      <c r="E66" s="25">
        <f t="shared" si="3"/>
        <v>93.713527851458878</v>
      </c>
      <c r="F66" s="25">
        <f t="shared" si="4"/>
        <v>94.151193633952246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90.328918643574454</v>
      </c>
      <c r="D67" s="25">
        <f t="shared" si="2"/>
        <v>90.962014262843851</v>
      </c>
      <c r="E67" s="25">
        <f t="shared" si="3"/>
        <v>91.194877019356724</v>
      </c>
      <c r="F67" s="25">
        <f t="shared" si="4"/>
        <v>97.467617522922438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89.450867052023114</v>
      </c>
      <c r="D68" s="25">
        <f t="shared" si="2"/>
        <v>92.794272201786654</v>
      </c>
      <c r="E68" s="25">
        <f t="shared" si="3"/>
        <v>91.138991066736736</v>
      </c>
      <c r="F68" s="25">
        <f t="shared" si="4"/>
        <v>95.047293746715695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98.996095928611254</v>
      </c>
      <c r="D69" s="25">
        <f t="shared" si="2"/>
        <v>90.708310094813143</v>
      </c>
      <c r="E69" s="25">
        <f t="shared" si="3"/>
        <v>92.649191299498042</v>
      </c>
      <c r="F69" s="25">
        <f t="shared" si="4"/>
        <v>91.143335192414938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101.79229693657048</v>
      </c>
      <c r="D70" s="25">
        <f t="shared" si="2"/>
        <v>101.60162704970128</v>
      </c>
      <c r="E70" s="25">
        <f t="shared" si="3"/>
        <v>104.05491292741833</v>
      </c>
      <c r="F70" s="25">
        <f t="shared" si="4"/>
        <v>104.66505656539977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103.19896714961988</v>
      </c>
      <c r="D71" s="25">
        <f t="shared" si="2"/>
        <v>101.01850523597764</v>
      </c>
      <c r="E71" s="25">
        <f t="shared" si="3"/>
        <v>107.33036867020513</v>
      </c>
      <c r="F71" s="25">
        <f t="shared" si="4"/>
        <v>102.33825849949794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98.63185191808995</v>
      </c>
      <c r="D72" s="25">
        <f t="shared" si="2"/>
        <v>95.108647053563445</v>
      </c>
      <c r="E72" s="25">
        <f t="shared" si="3"/>
        <v>99.025306268443174</v>
      </c>
      <c r="F72" s="25">
        <f t="shared" si="4"/>
        <v>101.78842886524188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102.19848466029065</v>
      </c>
      <c r="D73" s="25">
        <f t="shared" si="2"/>
        <v>101.67681033411998</v>
      </c>
      <c r="E73" s="25">
        <f t="shared" si="3"/>
        <v>105.53968451124082</v>
      </c>
      <c r="F73" s="25">
        <f t="shared" si="4"/>
        <v>110.04844118743011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98.822049405306487</v>
      </c>
      <c r="D74" s="25">
        <f t="shared" ref="D74:D103" si="11">IF((B18&lt;&gt;0)*ISNUMBER(D18),100*(D18/B18),"")</f>
        <v>104.02561756633119</v>
      </c>
      <c r="E74" s="25">
        <f t="shared" ref="E74:E103" si="12">IF((B18&lt;&gt;0)*ISNUMBER(E18),100*(E18/B18),"")</f>
        <v>106.42726440988106</v>
      </c>
      <c r="F74" s="25">
        <f t="shared" ref="F74:F103" si="13">IF((B18&lt;&gt;0)*ISNUMBER(F18),100*(F18/B18),"")</f>
        <v>103.07639524245195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96.181743533597924</v>
      </c>
      <c r="D75" s="25">
        <f t="shared" si="11"/>
        <v>98.042972492130843</v>
      </c>
      <c r="E75" s="25">
        <f t="shared" si="12"/>
        <v>98.412481182427811</v>
      </c>
      <c r="F75" s="25">
        <f t="shared" si="13"/>
        <v>95.921718899685246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6" t="s">
        <v>65</v>
      </c>
      <c r="L102" s="127"/>
      <c r="M102" s="127"/>
      <c r="N102" s="127"/>
      <c r="O102" s="127"/>
      <c r="P102" s="127"/>
      <c r="Q102" s="127"/>
      <c r="R102" s="127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8"/>
      <c r="L103" s="127"/>
      <c r="M103" s="127"/>
      <c r="N103" s="127"/>
      <c r="O103" s="127"/>
      <c r="P103" s="127"/>
      <c r="Q103" s="127"/>
      <c r="R103" s="127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8"/>
      <c r="L104" s="127"/>
      <c r="M104" s="127"/>
      <c r="N104" s="127"/>
      <c r="O104" s="127"/>
      <c r="P104" s="127"/>
      <c r="Q104" s="127"/>
      <c r="R104" s="127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8"/>
      <c r="L105" s="127"/>
      <c r="M105" s="127"/>
      <c r="N105" s="127"/>
      <c r="O105" s="127"/>
      <c r="P105" s="127"/>
      <c r="Q105" s="127"/>
      <c r="R105" s="127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8"/>
      <c r="L106" s="127"/>
      <c r="M106" s="127"/>
      <c r="N106" s="127"/>
      <c r="O106" s="127"/>
      <c r="P106" s="127"/>
      <c r="Q106" s="127"/>
      <c r="R106" s="127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96.724384108355409</v>
      </c>
      <c r="D114" s="26">
        <f t="shared" si="27"/>
        <v>97.097788578280685</v>
      </c>
      <c r="E114" s="26">
        <f t="shared" si="27"/>
        <v>98.616149889164674</v>
      </c>
      <c r="F114" s="26">
        <f t="shared" si="27"/>
        <v>99.551039944589505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4.7196767816456662</v>
      </c>
      <c r="D116" s="26">
        <f t="shared" si="29"/>
        <v>4.4024491849862448</v>
      </c>
      <c r="E116" s="26">
        <f t="shared" si="29"/>
        <v>5.9618853970868582</v>
      </c>
      <c r="F116" s="26">
        <f t="shared" si="29"/>
        <v>5.3615240992304862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1.3624533301855761</v>
      </c>
      <c r="D117" s="26">
        <f t="shared" si="30"/>
        <v>1.2708776110227287</v>
      </c>
      <c r="E117" s="26">
        <f t="shared" si="30"/>
        <v>1.7210480694428982</v>
      </c>
      <c r="F117" s="26">
        <f t="shared" si="30"/>
        <v>1.5477386909786937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2.4468092518730438</v>
      </c>
      <c r="D119" s="26">
        <f t="shared" si="32"/>
        <v>2.2823498080665812</v>
      </c>
      <c r="E119" s="26">
        <f t="shared" si="32"/>
        <v>3.0908041001724036</v>
      </c>
      <c r="F119" s="26">
        <f t="shared" si="32"/>
        <v>2.7795604184495053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89.450867052023114</v>
      </c>
      <c r="D120" s="26">
        <f t="shared" si="33"/>
        <v>90.708310094813143</v>
      </c>
      <c r="E120" s="26">
        <f t="shared" si="33"/>
        <v>91.138991066736736</v>
      </c>
      <c r="F120" s="26">
        <f t="shared" si="33"/>
        <v>91.143335192414938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103.19896714961988</v>
      </c>
      <c r="D121" s="26">
        <f t="shared" si="34"/>
        <v>104.02561756633119</v>
      </c>
      <c r="E121" s="26">
        <f t="shared" si="34"/>
        <v>107.33036867020513</v>
      </c>
      <c r="F121" s="26">
        <f t="shared" si="34"/>
        <v>110.04844118743011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94.9</v>
      </c>
      <c r="C122" s="38">
        <f>100-B3</f>
        <v>94.9</v>
      </c>
      <c r="D122" s="38">
        <f>100-B3</f>
        <v>94.9</v>
      </c>
      <c r="E122" s="38">
        <f>100-B3</f>
        <v>94.9</v>
      </c>
      <c r="F122" s="38">
        <f>100-B3</f>
        <v>94.9</v>
      </c>
      <c r="G122" s="38">
        <f>100-B3</f>
        <v>94.9</v>
      </c>
      <c r="H122" s="38">
        <f>100-B3</f>
        <v>94.9</v>
      </c>
      <c r="I122" s="38">
        <f>100-B3</f>
        <v>94.9</v>
      </c>
      <c r="J122" s="38">
        <f>100-B3</f>
        <v>94.9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105.1</v>
      </c>
      <c r="C123" s="24">
        <f>100+B3</f>
        <v>105.1</v>
      </c>
      <c r="D123" s="24">
        <f>100+B3</f>
        <v>105.1</v>
      </c>
      <c r="E123" s="24">
        <f>100+B3</f>
        <v>105.1</v>
      </c>
      <c r="F123" s="24">
        <f>100+B3</f>
        <v>105.1</v>
      </c>
      <c r="G123" s="24">
        <f>100+B3</f>
        <v>105.1</v>
      </c>
      <c r="H123" s="24">
        <f>100+B3</f>
        <v>105.1</v>
      </c>
      <c r="I123" s="24">
        <f>100+B3</f>
        <v>105.1</v>
      </c>
      <c r="J123" s="24">
        <f>100+B3</f>
        <v>105.1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91.3</v>
      </c>
      <c r="C124" s="24">
        <f>100-E3</f>
        <v>91.3</v>
      </c>
      <c r="D124" s="24">
        <f>100-E3</f>
        <v>91.3</v>
      </c>
      <c r="E124" s="24">
        <f>100-E3</f>
        <v>91.3</v>
      </c>
      <c r="F124" s="24">
        <f>100-E3</f>
        <v>91.3</v>
      </c>
      <c r="G124" s="24">
        <f>100-E3</f>
        <v>91.3</v>
      </c>
      <c r="H124" s="24">
        <f>100-E3</f>
        <v>91.3</v>
      </c>
      <c r="I124" s="24">
        <f>100-E3</f>
        <v>91.3</v>
      </c>
      <c r="J124" s="39">
        <f>100-E3</f>
        <v>91.3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108.7</v>
      </c>
      <c r="C125" s="41">
        <f>100+E3</f>
        <v>108.7</v>
      </c>
      <c r="D125" s="41">
        <f>100+E3</f>
        <v>108.7</v>
      </c>
      <c r="E125" s="41">
        <f>100+E3</f>
        <v>108.7</v>
      </c>
      <c r="F125" s="41">
        <f>100+E3</f>
        <v>108.7</v>
      </c>
      <c r="G125" s="41">
        <f>100+E3</f>
        <v>108.7</v>
      </c>
      <c r="H125" s="41">
        <f>100+E3</f>
        <v>108.7</v>
      </c>
      <c r="I125" s="41">
        <f>100+E3</f>
        <v>108.7</v>
      </c>
      <c r="J125" s="37">
        <f>100+E3</f>
        <v>108.7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01" t="s">
        <v>85</v>
      </c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01" t="s">
        <v>86</v>
      </c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09" t="s">
        <v>91</v>
      </c>
      <c r="D7" s="109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09"/>
      <c r="D8" s="109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09"/>
      <c r="D9" s="109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09"/>
      <c r="D10" s="109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9"/>
      <c r="D11" s="109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0" t="s">
        <v>92</v>
      </c>
      <c r="D17" s="110"/>
      <c r="E17" s="110"/>
      <c r="F17" s="101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0"/>
      <c r="D18" s="110"/>
      <c r="E18" s="110"/>
      <c r="F18" s="101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0"/>
      <c r="D19" s="110"/>
      <c r="E19" s="110"/>
      <c r="F19" s="101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0"/>
      <c r="D20" s="110"/>
      <c r="E20" s="110"/>
      <c r="F20" s="101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0"/>
      <c r="D21" s="110"/>
      <c r="E21" s="110"/>
      <c r="F21" s="101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0"/>
      <c r="D22" s="110"/>
      <c r="E22" s="110"/>
      <c r="F22" s="101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1"/>
      <c r="D23" s="111" t="s">
        <v>87</v>
      </c>
      <c r="E23" s="111"/>
      <c r="F23" s="104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2022-04-22T07:46:17Z</dcterms:modified>
  <cp:category/>
  <cp:contentStatus/>
</cp:coreProperties>
</file>