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xml"/>
  <Override PartName="/xl/comments2.xml" ContentType="application/vnd.openxmlformats-officedocument.spreadsheetml.comments+xml"/>
  <Override PartName="/xl/charts/chart3.xml" ContentType="application/vnd.openxmlformats-officedocument.drawingml.chart+xml"/>
  <Override PartName="/xl/charts/chart4.xml" ContentType="application/vnd.openxmlformats-officedocument.drawingml.chart+xml"/>
  <Override PartName="/xl/drawings/drawing3.xml" ContentType="application/vnd.openxmlformats-officedocument.drawing+xml"/>
  <Override PartName="/xl/comments3.xml" ContentType="application/vnd.openxmlformats-officedocument.spreadsheetml.comments+xml"/>
  <Override PartName="/xl/charts/chart5.xml" ContentType="application/vnd.openxmlformats-officedocument.drawingml.chart+xml"/>
  <Override PartName="/xl/charts/chart6.xml" ContentType="application/vnd.openxmlformats-officedocument.drawingml.chart+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defaultThemeVersion="124226"/>
  <mc:AlternateContent xmlns:mc="http://schemas.openxmlformats.org/markup-compatibility/2006">
    <mc:Choice Requires="x15">
      <x15ac:absPath xmlns:x15ac="http://schemas.microsoft.com/office/spreadsheetml/2010/11/ac" url="\\noklusdc01\Document_Noklus\NKK\Holdbarhetsdatabase\ResultaterTilDatabase\"/>
    </mc:Choice>
  </mc:AlternateContent>
  <xr:revisionPtr revIDLastSave="0" documentId="8_{0ECD5105-5206-4990-BBC2-C3D0FDBF7BAC}" xr6:coauthVersionLast="47" xr6:coauthVersionMax="47" xr10:uidLastSave="{00000000-0000-0000-0000-000000000000}"/>
  <bookViews>
    <workbookView xWindow="28680" yWindow="-120" windowWidth="29040" windowHeight="15720" activeTab="6" xr2:uid="{00000000-000D-0000-FFFF-FFFF00000000}"/>
  </bookViews>
  <sheets>
    <sheet name="Forside" sheetId="4" r:id="rId1"/>
    <sheet name=" Beskrivelse av forsøket" sheetId="5" r:id="rId2"/>
    <sheet name="Data Usentrifugert" sheetId="13" r:id="rId3"/>
    <sheet name="Data Sentrifugert" sheetId="12" r:id="rId4"/>
    <sheet name="Data Plasma på blod" sheetId="11" r:id="rId5"/>
    <sheet name="0 VS 0FRYS" sheetId="10" r:id="rId6"/>
    <sheet name="Konklusjon" sheetId="6" r:id="rId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65" i="13" l="1"/>
  <c r="E65" i="13"/>
  <c r="D65" i="13"/>
  <c r="C65" i="13"/>
  <c r="B65" i="13"/>
  <c r="F64" i="13"/>
  <c r="E64" i="13"/>
  <c r="D64" i="13"/>
  <c r="C64" i="13"/>
  <c r="B64" i="13"/>
  <c r="F63" i="13"/>
  <c r="E63" i="13"/>
  <c r="D63" i="13"/>
  <c r="C63" i="13"/>
  <c r="B63" i="13"/>
  <c r="F62" i="13"/>
  <c r="E62" i="13"/>
  <c r="D62" i="13"/>
  <c r="C62" i="13"/>
  <c r="B62" i="13"/>
  <c r="F53" i="13"/>
  <c r="E53" i="13"/>
  <c r="D53" i="13"/>
  <c r="C53" i="13"/>
  <c r="B53" i="13"/>
  <c r="F52" i="13"/>
  <c r="E52" i="13"/>
  <c r="D52" i="13"/>
  <c r="C52" i="13"/>
  <c r="B52" i="13"/>
  <c r="F51" i="13"/>
  <c r="E51" i="13"/>
  <c r="D51" i="13"/>
  <c r="C51" i="13"/>
  <c r="B51" i="13"/>
  <c r="F50" i="13"/>
  <c r="E50" i="13"/>
  <c r="D50" i="13"/>
  <c r="C50" i="13"/>
  <c r="B50" i="13"/>
  <c r="F49" i="13"/>
  <c r="E49" i="13"/>
  <c r="D49" i="13"/>
  <c r="C49" i="13"/>
  <c r="B49" i="13"/>
  <c r="F48" i="13"/>
  <c r="E48" i="13"/>
  <c r="D48" i="13"/>
  <c r="C48" i="13"/>
  <c r="B48" i="13"/>
  <c r="F47" i="13"/>
  <c r="E47" i="13"/>
  <c r="D47" i="13"/>
  <c r="C47" i="13"/>
  <c r="B47" i="13"/>
  <c r="F46" i="13"/>
  <c r="E46" i="13"/>
  <c r="D46" i="13"/>
  <c r="C46" i="13"/>
  <c r="B46" i="13"/>
  <c r="F45" i="13"/>
  <c r="E45" i="13"/>
  <c r="D45" i="13"/>
  <c r="C45" i="13"/>
  <c r="B45" i="13"/>
  <c r="F44" i="13"/>
  <c r="E44" i="13"/>
  <c r="D44" i="13"/>
  <c r="C44" i="13"/>
  <c r="B44" i="13"/>
  <c r="F43" i="13"/>
  <c r="E43" i="13"/>
  <c r="D43" i="13"/>
  <c r="C43" i="13"/>
  <c r="B43" i="13"/>
  <c r="F42" i="13"/>
  <c r="E42" i="13"/>
  <c r="D42" i="13"/>
  <c r="C42" i="13"/>
  <c r="B42" i="13"/>
  <c r="F41" i="13"/>
  <c r="E41" i="13"/>
  <c r="D41" i="13"/>
  <c r="C41" i="13"/>
  <c r="B41" i="13"/>
  <c r="F40" i="13"/>
  <c r="E40" i="13"/>
  <c r="D40" i="13"/>
  <c r="C40" i="13"/>
  <c r="B40" i="13"/>
  <c r="F39" i="13"/>
  <c r="E39" i="13"/>
  <c r="D39" i="13"/>
  <c r="C39" i="13"/>
  <c r="B39" i="13"/>
  <c r="F38" i="13"/>
  <c r="E38" i="13"/>
  <c r="D38" i="13"/>
  <c r="C38" i="13"/>
  <c r="B38" i="13"/>
  <c r="F37" i="13"/>
  <c r="E37" i="13"/>
  <c r="D37" i="13"/>
  <c r="C37" i="13"/>
  <c r="B37" i="13"/>
  <c r="F36" i="13"/>
  <c r="E36" i="13"/>
  <c r="D36" i="13"/>
  <c r="C36" i="13"/>
  <c r="B36" i="13"/>
  <c r="F35" i="13"/>
  <c r="E35" i="13"/>
  <c r="D35" i="13"/>
  <c r="C35" i="13"/>
  <c r="B35" i="13"/>
  <c r="F34" i="13"/>
  <c r="E34" i="13"/>
  <c r="D34" i="13"/>
  <c r="C34" i="13"/>
  <c r="B34" i="13"/>
  <c r="F65" i="12"/>
  <c r="E65" i="12"/>
  <c r="D65" i="12"/>
  <c r="C65" i="12"/>
  <c r="B65" i="12"/>
  <c r="F64" i="12"/>
  <c r="E64" i="12"/>
  <c r="D64" i="12"/>
  <c r="C64" i="12"/>
  <c r="B64" i="12"/>
  <c r="F63" i="12"/>
  <c r="E63" i="12"/>
  <c r="D63" i="12"/>
  <c r="C63" i="12"/>
  <c r="B63" i="12"/>
  <c r="F62" i="12"/>
  <c r="E62" i="12"/>
  <c r="D62" i="12"/>
  <c r="C62" i="12"/>
  <c r="B62" i="12"/>
  <c r="F53" i="12"/>
  <c r="E53" i="12"/>
  <c r="D53" i="12"/>
  <c r="C53" i="12"/>
  <c r="B53" i="12"/>
  <c r="F52" i="12"/>
  <c r="E52" i="12"/>
  <c r="D52" i="12"/>
  <c r="C52" i="12"/>
  <c r="B52" i="12"/>
  <c r="F51" i="12"/>
  <c r="E51" i="12"/>
  <c r="D51" i="12"/>
  <c r="C51" i="12"/>
  <c r="B51" i="12"/>
  <c r="F50" i="12"/>
  <c r="E50" i="12"/>
  <c r="D50" i="12"/>
  <c r="C50" i="12"/>
  <c r="B50" i="12"/>
  <c r="F49" i="12"/>
  <c r="E49" i="12"/>
  <c r="D49" i="12"/>
  <c r="C49" i="12"/>
  <c r="B49" i="12"/>
  <c r="F48" i="12"/>
  <c r="E48" i="12"/>
  <c r="D48" i="12"/>
  <c r="C48" i="12"/>
  <c r="B48" i="12"/>
  <c r="F47" i="12"/>
  <c r="E47" i="12"/>
  <c r="D47" i="12"/>
  <c r="C47" i="12"/>
  <c r="B47" i="12"/>
  <c r="F46" i="12"/>
  <c r="E46" i="12"/>
  <c r="D46" i="12"/>
  <c r="C46" i="12"/>
  <c r="B46" i="12"/>
  <c r="F45" i="12"/>
  <c r="E45" i="12"/>
  <c r="D45" i="12"/>
  <c r="C45" i="12"/>
  <c r="B45" i="12"/>
  <c r="F44" i="12"/>
  <c r="E44" i="12"/>
  <c r="D44" i="12"/>
  <c r="C44" i="12"/>
  <c r="B44" i="12"/>
  <c r="F43" i="12"/>
  <c r="E43" i="12"/>
  <c r="D43" i="12"/>
  <c r="C43" i="12"/>
  <c r="B43" i="12"/>
  <c r="F42" i="12"/>
  <c r="E42" i="12"/>
  <c r="D42" i="12"/>
  <c r="C42" i="12"/>
  <c r="B42" i="12"/>
  <c r="F41" i="12"/>
  <c r="E41" i="12"/>
  <c r="D41" i="12"/>
  <c r="C41" i="12"/>
  <c r="B41" i="12"/>
  <c r="F40" i="12"/>
  <c r="E40" i="12"/>
  <c r="D40" i="12"/>
  <c r="C40" i="12"/>
  <c r="B40" i="12"/>
  <c r="F39" i="12"/>
  <c r="E39" i="12"/>
  <c r="D39" i="12"/>
  <c r="C39" i="12"/>
  <c r="B39" i="12"/>
  <c r="F38" i="12"/>
  <c r="E38" i="12"/>
  <c r="D38" i="12"/>
  <c r="C38" i="12"/>
  <c r="B38" i="12"/>
  <c r="F37" i="12"/>
  <c r="E37" i="12"/>
  <c r="D37" i="12"/>
  <c r="C37" i="12"/>
  <c r="B37" i="12"/>
  <c r="F36" i="12"/>
  <c r="E36" i="12"/>
  <c r="D36" i="12"/>
  <c r="C36" i="12"/>
  <c r="B36" i="12"/>
  <c r="F35" i="12"/>
  <c r="E35" i="12"/>
  <c r="D35" i="12"/>
  <c r="C35" i="12"/>
  <c r="B35" i="12"/>
  <c r="F34" i="12"/>
  <c r="E34" i="12"/>
  <c r="D34" i="12"/>
  <c r="C34" i="12"/>
  <c r="B34" i="12"/>
  <c r="B34" i="11"/>
  <c r="C34" i="11"/>
  <c r="D34" i="11"/>
  <c r="E34" i="11"/>
  <c r="F34" i="11"/>
  <c r="B35" i="11"/>
  <c r="C35" i="11"/>
  <c r="D35" i="11"/>
  <c r="E35" i="11"/>
  <c r="F35" i="11"/>
  <c r="B36" i="11"/>
  <c r="C36" i="11"/>
  <c r="D36" i="11"/>
  <c r="E36" i="11"/>
  <c r="F36" i="11"/>
  <c r="B37" i="11"/>
  <c r="C37" i="11"/>
  <c r="D37" i="11"/>
  <c r="E37" i="11"/>
  <c r="F37" i="11"/>
  <c r="B38" i="11"/>
  <c r="C38" i="11"/>
  <c r="D38" i="11"/>
  <c r="E38" i="11"/>
  <c r="F38" i="11"/>
  <c r="B39" i="11"/>
  <c r="C39" i="11"/>
  <c r="D39" i="11"/>
  <c r="E39" i="11"/>
  <c r="F39" i="11"/>
  <c r="B40" i="11"/>
  <c r="C40" i="11"/>
  <c r="D40" i="11"/>
  <c r="E40" i="11"/>
  <c r="F40" i="11"/>
  <c r="B41" i="11"/>
  <c r="C41" i="11"/>
  <c r="D41" i="11"/>
  <c r="E41" i="11"/>
  <c r="F41" i="11"/>
  <c r="B42" i="11"/>
  <c r="C42" i="11"/>
  <c r="D42" i="11"/>
  <c r="E42" i="11"/>
  <c r="F42" i="11"/>
  <c r="B43" i="11"/>
  <c r="C43" i="11"/>
  <c r="D43" i="11"/>
  <c r="E43" i="11"/>
  <c r="F43" i="11"/>
  <c r="B44" i="11"/>
  <c r="C44" i="11"/>
  <c r="D44" i="11"/>
  <c r="E44" i="11"/>
  <c r="F44" i="11"/>
  <c r="B45" i="11"/>
  <c r="C45" i="11"/>
  <c r="D45" i="11"/>
  <c r="E45" i="11"/>
  <c r="F45" i="11"/>
  <c r="B46" i="11"/>
  <c r="C46" i="11"/>
  <c r="D46" i="11"/>
  <c r="E46" i="11"/>
  <c r="F46" i="11"/>
  <c r="B47" i="11"/>
  <c r="C47" i="11"/>
  <c r="D47" i="11"/>
  <c r="E47" i="11"/>
  <c r="F47" i="11"/>
  <c r="B48" i="11"/>
  <c r="C48" i="11"/>
  <c r="D48" i="11"/>
  <c r="E48" i="11"/>
  <c r="F48" i="11"/>
  <c r="B49" i="11"/>
  <c r="C49" i="11"/>
  <c r="D49" i="11"/>
  <c r="E49" i="11"/>
  <c r="F49" i="11"/>
  <c r="B50" i="11"/>
  <c r="C50" i="11"/>
  <c r="D50" i="11"/>
  <c r="E50" i="11"/>
  <c r="F50" i="11"/>
  <c r="B51" i="11"/>
  <c r="C51" i="11"/>
  <c r="D51" i="11"/>
  <c r="E51" i="11"/>
  <c r="F51" i="11"/>
  <c r="B52" i="11"/>
  <c r="C52" i="11"/>
  <c r="D52" i="11"/>
  <c r="E52" i="11"/>
  <c r="F52" i="11"/>
  <c r="B53" i="11"/>
  <c r="C53" i="11"/>
  <c r="D53" i="11"/>
  <c r="E53" i="11"/>
  <c r="F53" i="11"/>
  <c r="B62" i="11"/>
  <c r="C62" i="11"/>
  <c r="D62" i="11"/>
  <c r="E62" i="11"/>
  <c r="F62" i="11"/>
  <c r="B63" i="11"/>
  <c r="C63" i="11"/>
  <c r="D63" i="11"/>
  <c r="E63" i="11"/>
  <c r="F63" i="11"/>
  <c r="B64" i="11"/>
  <c r="C64" i="11"/>
  <c r="D64" i="11"/>
  <c r="E64" i="11"/>
  <c r="F64" i="11"/>
  <c r="B65" i="11"/>
  <c r="C65" i="11"/>
  <c r="D65" i="11"/>
  <c r="E65" i="11"/>
  <c r="F65" i="11"/>
  <c r="D55" i="12" l="1"/>
  <c r="D55" i="11"/>
  <c r="D60" i="11" s="1"/>
  <c r="E55" i="12"/>
  <c r="E60" i="12" s="1"/>
  <c r="E55" i="11"/>
  <c r="C55" i="12"/>
  <c r="F55" i="12"/>
  <c r="F60" i="12" s="1"/>
  <c r="E58" i="11"/>
  <c r="E60" i="11"/>
  <c r="F55" i="11"/>
  <c r="F60" i="11" s="1"/>
  <c r="C55" i="11"/>
  <c r="B55" i="11"/>
  <c r="B55" i="12"/>
  <c r="B55" i="13"/>
  <c r="B58" i="13" s="1"/>
  <c r="C55" i="13"/>
  <c r="C54" i="13" s="1"/>
  <c r="E55" i="13"/>
  <c r="E60" i="13" s="1"/>
  <c r="D55" i="13"/>
  <c r="D60" i="13" s="1"/>
  <c r="F55" i="13"/>
  <c r="F60" i="13" s="1"/>
  <c r="E61" i="13"/>
  <c r="B60" i="13"/>
  <c r="B56" i="13"/>
  <c r="B54" i="13"/>
  <c r="B61" i="13"/>
  <c r="C58" i="12"/>
  <c r="C60" i="12"/>
  <c r="C54" i="12"/>
  <c r="C61" i="12"/>
  <c r="C56" i="12"/>
  <c r="C57" i="12" s="1"/>
  <c r="B56" i="12"/>
  <c r="B60" i="12"/>
  <c r="B57" i="12"/>
  <c r="B54" i="12"/>
  <c r="B61" i="12"/>
  <c r="B58" i="12"/>
  <c r="B59" i="12" s="1"/>
  <c r="D58" i="12"/>
  <c r="D60" i="12"/>
  <c r="D54" i="12"/>
  <c r="D61" i="12"/>
  <c r="D56" i="12"/>
  <c r="D57" i="12" s="1"/>
  <c r="E58" i="12"/>
  <c r="E56" i="12"/>
  <c r="E57" i="12" s="1"/>
  <c r="E54" i="12"/>
  <c r="E61" i="12"/>
  <c r="B56" i="11"/>
  <c r="B57" i="11" s="1"/>
  <c r="B61" i="11"/>
  <c r="B54" i="11"/>
  <c r="B58" i="11"/>
  <c r="B60" i="11"/>
  <c r="C58" i="11"/>
  <c r="C56" i="11"/>
  <c r="C57" i="11" s="1"/>
  <c r="C61" i="11"/>
  <c r="C54" i="11"/>
  <c r="C60" i="11"/>
  <c r="F58" i="11"/>
  <c r="F56" i="11"/>
  <c r="F57" i="11" s="1"/>
  <c r="F54" i="11"/>
  <c r="F61" i="11"/>
  <c r="E54" i="11"/>
  <c r="D54" i="11"/>
  <c r="D56" i="11"/>
  <c r="D57" i="11" s="1"/>
  <c r="E61" i="11"/>
  <c r="D61" i="11"/>
  <c r="E56" i="11"/>
  <c r="E57" i="11" s="1"/>
  <c r="D58" i="11"/>
  <c r="D59" i="11" s="1"/>
  <c r="D13" i="10"/>
  <c r="D15" i="10"/>
  <c r="D19" i="10"/>
  <c r="D5" i="10"/>
  <c r="D17" i="10"/>
  <c r="D14" i="10"/>
  <c r="D11" i="10"/>
  <c r="D21" i="10"/>
  <c r="D25" i="10" s="1"/>
  <c r="D12" i="10"/>
  <c r="D10" i="10"/>
  <c r="D4" i="10"/>
  <c r="D6" i="10"/>
  <c r="D7" i="10"/>
  <c r="D20" i="10"/>
  <c r="D8" i="10"/>
  <c r="D26" i="10" s="1"/>
  <c r="D22" i="10"/>
  <c r="D18" i="10"/>
  <c r="D16" i="10"/>
  <c r="D9" i="10"/>
  <c r="E54" i="13" l="1"/>
  <c r="C59" i="12"/>
  <c r="C61" i="13"/>
  <c r="E59" i="12"/>
  <c r="D58" i="13"/>
  <c r="C60" i="13"/>
  <c r="C58" i="13"/>
  <c r="F58" i="12"/>
  <c r="F59" i="12" s="1"/>
  <c r="F61" i="12"/>
  <c r="F56" i="12"/>
  <c r="F57" i="12" s="1"/>
  <c r="F54" i="12"/>
  <c r="F58" i="13"/>
  <c r="F59" i="13" s="1"/>
  <c r="F56" i="13"/>
  <c r="F57" i="13" s="1"/>
  <c r="F61" i="13"/>
  <c r="F54" i="13"/>
  <c r="C59" i="11"/>
  <c r="F59" i="11"/>
  <c r="E59" i="11"/>
  <c r="D56" i="13"/>
  <c r="D57" i="13" s="1"/>
  <c r="D61" i="13"/>
  <c r="D54" i="13"/>
  <c r="B57" i="13"/>
  <c r="B59" i="13" s="1"/>
  <c r="C56" i="13"/>
  <c r="C57" i="13" s="1"/>
  <c r="E58" i="13"/>
  <c r="E59" i="13" s="1"/>
  <c r="E56" i="13"/>
  <c r="E57" i="13" s="1"/>
  <c r="D59" i="12"/>
  <c r="B59" i="11"/>
  <c r="C59" i="13" l="1"/>
  <c r="D59" i="1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Fellesbruker, Lab Lærdal</author>
  </authors>
  <commentList>
    <comment ref="P8" authorId="0" shapeId="0" xr:uid="{00000000-0006-0000-0200-000001000000}">
      <text>
        <r>
          <rPr>
            <b/>
            <sz val="9"/>
            <color indexed="81"/>
            <rFont val="Tahoma"/>
            <family val="2"/>
          </rPr>
          <t>Hildegunn Dahl:</t>
        </r>
        <r>
          <rPr>
            <sz val="9"/>
            <color indexed="81"/>
            <rFont val="Tahoma"/>
            <family val="2"/>
          </rPr>
          <t xml:space="preserve">
Ble ikke analysert Fibrinogen på 0-prøven før frys</t>
        </r>
      </text>
    </comment>
    <comment ref="C14" authorId="0" shapeId="0" xr:uid="{00000000-0006-0000-0200-000002000000}">
      <text>
        <r>
          <rPr>
            <b/>
            <sz val="9"/>
            <color indexed="81"/>
            <rFont val="Tahoma"/>
            <charset val="1"/>
          </rPr>
          <t>Hildegunn Dahl:</t>
        </r>
        <r>
          <rPr>
            <sz val="9"/>
            <color indexed="81"/>
            <rFont val="Tahoma"/>
            <charset val="1"/>
          </rPr>
          <t xml:space="preserve">
Prøve 7-U12 vart sentrifugert etter prøvetaking, men blanda opp igjen og satt på benk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Fellesbruker, Lab Lærdal</author>
    <author>Karianne Molland Sanden</author>
  </authors>
  <commentList>
    <comment ref="P8" authorId="0" shapeId="0" xr:uid="{00000000-0006-0000-0300-000001000000}">
      <text>
        <r>
          <rPr>
            <b/>
            <sz val="9"/>
            <color indexed="81"/>
            <rFont val="Tahoma"/>
            <family val="2"/>
          </rPr>
          <t>Hildegunn Dahl:</t>
        </r>
        <r>
          <rPr>
            <sz val="9"/>
            <color indexed="81"/>
            <rFont val="Tahoma"/>
            <family val="2"/>
          </rPr>
          <t xml:space="preserve">
Ble ikke analysert Fibrinogen på 0-prøven før frys</t>
        </r>
      </text>
    </comment>
    <comment ref="F13" authorId="1" shapeId="0" xr:uid="{00000000-0006-0000-0300-000002000000}">
      <text>
        <r>
          <rPr>
            <b/>
            <sz val="9"/>
            <color indexed="81"/>
            <rFont val="Tahoma"/>
            <charset val="1"/>
          </rPr>
          <t>Karianne Molland Sanden:</t>
        </r>
        <r>
          <rPr>
            <sz val="9"/>
            <color indexed="81"/>
            <rFont val="Tahoma"/>
            <charset val="1"/>
          </rPr>
          <t xml:space="preserve">
Feilpipettert? Likedan for Fibrinogen og D-dimer
Verdi 7,30. 
</t>
        </r>
      </text>
    </comment>
    <comment ref="C22" authorId="1" shapeId="0" xr:uid="{00000000-0006-0000-0300-000003000000}">
      <text>
        <r>
          <rPr>
            <b/>
            <sz val="9"/>
            <color indexed="81"/>
            <rFont val="Tahoma"/>
            <charset val="1"/>
          </rPr>
          <t>Karianne Molland Sanden:</t>
        </r>
        <r>
          <rPr>
            <sz val="9"/>
            <color indexed="81"/>
            <rFont val="Tahoma"/>
            <charset val="1"/>
          </rPr>
          <t xml:space="preserve">
Ikkje avpipettert. </t>
        </r>
      </text>
    </comment>
    <comment ref="C23" authorId="1" shapeId="0" xr:uid="{00000000-0006-0000-0300-000004000000}">
      <text>
        <r>
          <rPr>
            <b/>
            <sz val="9"/>
            <color indexed="81"/>
            <rFont val="Tahoma"/>
            <charset val="1"/>
          </rPr>
          <t>Karianne Molland Sanden:</t>
        </r>
        <r>
          <rPr>
            <sz val="9"/>
            <color indexed="81"/>
            <rFont val="Tahoma"/>
            <charset val="1"/>
          </rPr>
          <t xml:space="preserve">
Ikkje avpipettert.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Fellesbruker, Lab Lærdal</author>
    <author>Karianne Molland Sanden</author>
  </authors>
  <commentList>
    <comment ref="P8" authorId="0" shapeId="0" xr:uid="{00000000-0006-0000-0400-000001000000}">
      <text>
        <r>
          <rPr>
            <b/>
            <sz val="9"/>
            <color indexed="81"/>
            <rFont val="Tahoma"/>
            <family val="2"/>
          </rPr>
          <t>Hildegunn Dahl:</t>
        </r>
        <r>
          <rPr>
            <sz val="9"/>
            <color indexed="81"/>
            <rFont val="Tahoma"/>
            <family val="2"/>
          </rPr>
          <t xml:space="preserve">
Ble ikke analysert fibrinogen på 0-prøven før frys</t>
        </r>
      </text>
    </comment>
    <comment ref="C22" authorId="1" shapeId="0" xr:uid="{00000000-0006-0000-0400-000002000000}">
      <text>
        <r>
          <rPr>
            <b/>
            <sz val="9"/>
            <color indexed="81"/>
            <rFont val="Tahoma"/>
            <charset val="1"/>
          </rPr>
          <t>Karianne Molland Sanden:</t>
        </r>
        <r>
          <rPr>
            <sz val="9"/>
            <color indexed="81"/>
            <rFont val="Tahoma"/>
            <charset val="1"/>
          </rPr>
          <t xml:space="preserve">
Ikkje avpipettert. </t>
        </r>
      </text>
    </comment>
    <comment ref="C23" authorId="1" shapeId="0" xr:uid="{00000000-0006-0000-0400-000003000000}">
      <text>
        <r>
          <rPr>
            <b/>
            <sz val="9"/>
            <color indexed="81"/>
            <rFont val="Tahoma"/>
            <charset val="1"/>
          </rPr>
          <t>Karianne Molland Sanden:</t>
        </r>
        <r>
          <rPr>
            <sz val="9"/>
            <color indexed="81"/>
            <rFont val="Tahoma"/>
            <charset val="1"/>
          </rPr>
          <t xml:space="preserve">
Ikkje avpipettert. </t>
        </r>
      </text>
    </comment>
  </commentList>
</comments>
</file>

<file path=xl/sharedStrings.xml><?xml version="1.0" encoding="utf-8"?>
<sst xmlns="http://schemas.openxmlformats.org/spreadsheetml/2006/main" count="190" uniqueCount="104">
  <si>
    <t>Tid 0</t>
  </si>
  <si>
    <t>Tid 1</t>
  </si>
  <si>
    <t>Tid 2</t>
  </si>
  <si>
    <t>Tid 3</t>
  </si>
  <si>
    <t>Tid 4</t>
  </si>
  <si>
    <t>Mean</t>
  </si>
  <si>
    <t>n</t>
  </si>
  <si>
    <t>SD</t>
  </si>
  <si>
    <t>SEM</t>
  </si>
  <si>
    <t>Tillatt bias</t>
  </si>
  <si>
    <t>Timer</t>
  </si>
  <si>
    <t>Holdbarhet av</t>
  </si>
  <si>
    <t>t x SEM</t>
  </si>
  <si>
    <t>t</t>
  </si>
  <si>
    <t>Minimum</t>
  </si>
  <si>
    <t>Maksimum</t>
  </si>
  <si>
    <t>Bias nedre gr</t>
  </si>
  <si>
    <t>Bias øvre gr</t>
  </si>
  <si>
    <t>Prøve nr</t>
  </si>
  <si>
    <t>Målte verdier</t>
  </si>
  <si>
    <t>%</t>
  </si>
  <si>
    <t>TEA nedre gr</t>
  </si>
  <si>
    <t>TEA øvre gr</t>
  </si>
  <si>
    <t>%, og tillatt totalfeil</t>
  </si>
  <si>
    <r>
      <t>Prosent (</t>
    </r>
    <r>
      <rPr>
        <b/>
        <sz val="10"/>
        <color indexed="12"/>
        <rFont val="Arial"/>
        <family val="2"/>
      </rPr>
      <t>blå</t>
    </r>
    <r>
      <rPr>
        <b/>
        <sz val="10"/>
        <rFont val="Arial"/>
        <family val="2"/>
      </rPr>
      <t xml:space="preserve"> tall er større enn tillatt totalfeil)</t>
    </r>
  </si>
  <si>
    <t xml:space="preserve">Figur 2.  De røde punktene viser gjennomsnitt for hvert tidspunkt, i prosent av utgangsverdi. De lottrette intervallene er 90% konfidensintervall for gjennomsnittene, og området mellom de røde linjene er tillatt bias. De blå punktene markerer enkeltverdier i prosent av utgangsverdi, og området mellom de blå linjene er tillatt totalfeil. </t>
  </si>
  <si>
    <t>Figur 1.  Hver linje representerer måleverdiene for en enkelt prøve.</t>
  </si>
  <si>
    <t xml:space="preserve">ja, gjennomført under rutinebetingelser </t>
  </si>
  <si>
    <t>nei</t>
  </si>
  <si>
    <t xml:space="preserve">ja, rutinebetingelser er simulert </t>
  </si>
  <si>
    <t xml:space="preserve">Er forsøket gjennomført under tilsvarende betingelser som de som gjelder ved vanlig rutinedrift (kryss av): </t>
  </si>
  <si>
    <t>Postgang</t>
  </si>
  <si>
    <t>Hvilke transportformer er testet/simulert?</t>
  </si>
  <si>
    <t>Rørpost</t>
  </si>
  <si>
    <t>Hentetjeneste</t>
  </si>
  <si>
    <t xml:space="preserve">Annet: </t>
  </si>
  <si>
    <t>Hvilket instrument er benyttet?</t>
  </si>
  <si>
    <t>Hvilken analysemetode er benyttet?</t>
  </si>
  <si>
    <t>BESKRIVELSE AV FORSØKET</t>
  </si>
  <si>
    <t>Hvilket reagens er benyttet?</t>
  </si>
  <si>
    <t>Holdbarhetsforsøk</t>
  </si>
  <si>
    <t>Modell:</t>
  </si>
  <si>
    <t>Forsøket er utført ved:</t>
  </si>
  <si>
    <t>Utført I perioden:</t>
  </si>
  <si>
    <t>Kontaktperson:</t>
  </si>
  <si>
    <t>(navn, epost eller telefonnr.)</t>
  </si>
  <si>
    <t>Navn på komponent:</t>
  </si>
  <si>
    <t>Prøvemateriale:</t>
  </si>
  <si>
    <t>Batch metode</t>
  </si>
  <si>
    <t>Komponent</t>
  </si>
  <si>
    <t xml:space="preserve">NB! Sett inn flere rader dersom du trenger det. </t>
  </si>
  <si>
    <t>Gi en beskrivelse av hver betingelse:</t>
  </si>
  <si>
    <t>Betingelse 0 (Ref)</t>
  </si>
  <si>
    <t>Betingelse 1</t>
  </si>
  <si>
    <t>Betingelse 2</t>
  </si>
  <si>
    <t>Betingelse 3</t>
  </si>
  <si>
    <t>Betingelse 4</t>
  </si>
  <si>
    <t>Prøverør type</t>
  </si>
  <si>
    <t>Tid fra prøvetaking til sentrifugering (min.)</t>
  </si>
  <si>
    <t>Tid fra prøvetaking til analysering (min/timer/dager/uker)</t>
  </si>
  <si>
    <t>Tid fra sentrifugering til analysering (min/timer/dager/uker)</t>
  </si>
  <si>
    <r>
      <t>Temperatur før sentrifugering (</t>
    </r>
    <r>
      <rPr>
        <sz val="12"/>
        <color indexed="56"/>
        <rFont val="Calibri"/>
        <family val="2"/>
      </rPr>
      <t>◦</t>
    </r>
    <r>
      <rPr>
        <sz val="12"/>
        <color indexed="56"/>
        <rFont val="Arial"/>
        <family val="2"/>
      </rPr>
      <t>C)</t>
    </r>
  </si>
  <si>
    <t>Temperatur etter sentrifugering (◦C)</t>
  </si>
  <si>
    <t>Sentrifugeringsegenskaper*:</t>
  </si>
  <si>
    <t>Hastighet (G)</t>
  </si>
  <si>
    <t>Temperatur (◦C)</t>
  </si>
  <si>
    <t>Tid (min.)</t>
  </si>
  <si>
    <t>Spesielle betingelser</t>
  </si>
  <si>
    <t>Har prøven vært frosset? Oppgi temperatur</t>
  </si>
  <si>
    <t>Andre betingelser (oppgi)</t>
  </si>
  <si>
    <t>*Dersom det er brukt dobbel sentrifugeringstid angis hastighet / tid / temperatur både for 1. og 2. sentrifugering</t>
  </si>
  <si>
    <t>Vurdering av funn og annen viktig informasjon til forsøket:</t>
  </si>
  <si>
    <t>Konklusjon:</t>
  </si>
  <si>
    <t>StaR Max3 (MTU nr.: 44962)</t>
  </si>
  <si>
    <t>x</t>
  </si>
  <si>
    <t>Holdbarhetsstudie av Fibrinogen ved ulik oppbevaring i romtemperatur: Sentrifugert citratrør, Avpipettert citratplasma, usentrifugert citratrør. Prøvene ble sentrifugert fortløpende etter prøvetakning.  0-prøve analysert innen 1 time. Plasma avpipettert innen 30 min. 250uL citratplasma ble overført til mikrorør og fryst for hvert tidspunkt per glass. Usentrifugerte citratrør ble sentrifugert før avpipettering. En 0-prøve ble også fryst, for å se innvirkningen av nedfrysningen på analytten.</t>
  </si>
  <si>
    <t>Clot-metode</t>
  </si>
  <si>
    <t>Fibrinogen</t>
  </si>
  <si>
    <t>"Straks"</t>
  </si>
  <si>
    <t>Målt verdi</t>
  </si>
  <si>
    <t>Prøvenr.</t>
  </si>
  <si>
    <t>Fasit</t>
  </si>
  <si>
    <t>0-Frys</t>
  </si>
  <si>
    <t>%Diff</t>
  </si>
  <si>
    <t>MAX %Diff</t>
  </si>
  <si>
    <t>MIN %Diff</t>
  </si>
  <si>
    <t>Helse Førde, avd Lærdal Sjukehus</t>
  </si>
  <si>
    <t>Januar-februar 2023</t>
  </si>
  <si>
    <t>Karianne Molland Sanden, epost: karianne.molland.sanden@helse-forde.no</t>
  </si>
  <si>
    <t>Citratplasma</t>
  </si>
  <si>
    <t>STA-LIQ Fibrinogen</t>
  </si>
  <si>
    <t>Ikkje testa transportform</t>
  </si>
  <si>
    <t>Citratglass, 3,2%, Vacuette</t>
  </si>
  <si>
    <t>0t</t>
  </si>
  <si>
    <t>12t</t>
  </si>
  <si>
    <t>24t</t>
  </si>
  <si>
    <t>48t</t>
  </si>
  <si>
    <t>72t</t>
  </si>
  <si>
    <t xml:space="preserve">Alle prøvane er tatt mellom 16/1 og 23/1-23, og sentrifugert, avpipettert og frose etter 0-72t. </t>
  </si>
  <si>
    <t>Alle prøvane er analysert 1/2 eller 21/2</t>
  </si>
  <si>
    <t>Romtemperatur</t>
  </si>
  <si>
    <t>4000 G</t>
  </si>
  <si>
    <t>3 min</t>
  </si>
  <si>
    <t>Dato og signatur: 23.05.23. Karianne Sanden Molland (fagansvarleg bioingeniør) og Anne Lise Bjørke Monsen (avdelingsoverlege)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</si>
</sst>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1" x14ac:knownFonts="1">
    <font>
      <sz val="10"/>
      <name val="Arial"/>
    </font>
    <font>
      <sz val="18"/>
      <name val="Arial"/>
    </font>
    <font>
      <b/>
      <sz val="10"/>
      <name val="Arial"/>
      <family val="2"/>
    </font>
    <font>
      <sz val="12"/>
      <name val="Arial"/>
      <family val="2"/>
    </font>
    <font>
      <b/>
      <sz val="10"/>
      <color indexed="12"/>
      <name val="Arial"/>
      <family val="2"/>
    </font>
    <font>
      <b/>
      <sz val="11"/>
      <name val="Calibri"/>
      <family val="2"/>
    </font>
    <font>
      <sz val="12"/>
      <color indexed="56"/>
      <name val="Arial"/>
      <family val="2"/>
    </font>
    <font>
      <sz val="12"/>
      <color indexed="56"/>
      <name val="Calibri"/>
      <family val="2"/>
    </font>
    <font>
      <sz val="28"/>
      <color theme="3" tint="-0.499984740745262"/>
      <name val="Arial"/>
      <family val="2"/>
    </font>
    <font>
      <sz val="16"/>
      <color theme="3" tint="-0.499984740745262"/>
      <name val="Arial"/>
      <family val="2"/>
    </font>
    <font>
      <sz val="8"/>
      <color theme="3" tint="-0.499984740745262"/>
      <name val="Arial"/>
      <family val="2"/>
    </font>
    <font>
      <b/>
      <sz val="16"/>
      <color theme="3" tint="-0.499984740745262"/>
      <name val="Arial"/>
      <family val="2"/>
    </font>
    <font>
      <sz val="10"/>
      <color theme="3" tint="-0.499984740745262"/>
      <name val="Arial"/>
      <family val="2"/>
    </font>
    <font>
      <b/>
      <sz val="16"/>
      <color rgb="FFFF0000"/>
      <name val="Arial"/>
      <family val="2"/>
    </font>
    <font>
      <sz val="12"/>
      <color theme="3" tint="-0.499984740745262"/>
      <name val="Arial"/>
      <family val="2"/>
    </font>
    <font>
      <b/>
      <sz val="12"/>
      <color theme="3" tint="-0.499984740745262"/>
      <name val="Arial"/>
      <family val="2"/>
    </font>
    <font>
      <sz val="36"/>
      <color theme="3" tint="-0.499984740745262"/>
      <name val="Arial"/>
      <family val="2"/>
    </font>
    <font>
      <b/>
      <sz val="36"/>
      <color theme="3" tint="-0.499984740745262"/>
      <name val="Arial"/>
      <family val="2"/>
    </font>
    <font>
      <sz val="11"/>
      <color rgb="FF9C0006"/>
      <name val="Calibri"/>
      <family val="2"/>
      <scheme val="minor"/>
    </font>
    <font>
      <sz val="11"/>
      <color rgb="FF9C6500"/>
      <name val="Calibri"/>
      <family val="2"/>
      <scheme val="minor"/>
    </font>
    <font>
      <sz val="9"/>
      <color indexed="81"/>
      <name val="Tahoma"/>
      <charset val="1"/>
    </font>
    <font>
      <b/>
      <sz val="9"/>
      <color indexed="81"/>
      <name val="Tahoma"/>
      <charset val="1"/>
    </font>
    <font>
      <b/>
      <sz val="11"/>
      <color indexed="8"/>
      <name val="Calibri"/>
      <family val="2"/>
      <scheme val="minor"/>
    </font>
    <font>
      <b/>
      <sz val="11"/>
      <color rgb="FF9C0006"/>
      <name val="Calibri"/>
      <family val="2"/>
      <scheme val="minor"/>
    </font>
    <font>
      <sz val="10"/>
      <name val="Arial"/>
    </font>
    <font>
      <b/>
      <sz val="11"/>
      <name val="Calibri"/>
      <family val="2"/>
      <scheme val="minor"/>
    </font>
    <font>
      <sz val="10"/>
      <name val="Arial"/>
      <family val="2"/>
    </font>
    <font>
      <sz val="11"/>
      <name val="Calibri"/>
      <family val="2"/>
    </font>
    <font>
      <sz val="11"/>
      <color indexed="8"/>
      <name val="Calibri"/>
      <family val="2"/>
      <scheme val="minor"/>
    </font>
    <font>
      <sz val="9"/>
      <color indexed="81"/>
      <name val="Tahoma"/>
      <family val="2"/>
    </font>
    <font>
      <b/>
      <sz val="9"/>
      <color indexed="81"/>
      <name val="Tahoma"/>
      <family val="2"/>
    </font>
  </fonts>
  <fills count="10">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rgb="FFFFFF99"/>
        <bgColor indexed="64"/>
      </patternFill>
    </fill>
    <fill>
      <patternFill patternType="solid">
        <fgColor theme="0"/>
        <bgColor indexed="64"/>
      </patternFill>
    </fill>
    <fill>
      <patternFill patternType="solid">
        <fgColor theme="0" tint="-0.14999847407452621"/>
        <bgColor indexed="64"/>
      </patternFill>
    </fill>
    <fill>
      <patternFill patternType="solid">
        <fgColor rgb="FFFFC7CE"/>
      </patternFill>
    </fill>
    <fill>
      <patternFill patternType="solid">
        <fgColor rgb="FFFFEB9C"/>
      </patternFill>
    </fill>
    <fill>
      <patternFill patternType="solid">
        <fgColor theme="5" tint="0.79998168889431442"/>
        <bgColor indexed="64"/>
      </patternFill>
    </fill>
  </fills>
  <borders count="47">
    <border>
      <left/>
      <right/>
      <top/>
      <bottom/>
      <diagonal/>
    </border>
    <border>
      <left style="medium">
        <color indexed="64"/>
      </left>
      <right/>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theme="3" tint="-0.499984740745262"/>
      </left>
      <right/>
      <top style="medium">
        <color theme="3" tint="-0.499984740745262"/>
      </top>
      <bottom/>
      <diagonal/>
    </border>
    <border>
      <left/>
      <right/>
      <top style="medium">
        <color theme="3" tint="-0.499984740745262"/>
      </top>
      <bottom/>
      <diagonal/>
    </border>
    <border>
      <left/>
      <right style="medium">
        <color theme="3" tint="-0.499984740745262"/>
      </right>
      <top style="medium">
        <color theme="3" tint="-0.499984740745262"/>
      </top>
      <bottom/>
      <diagonal/>
    </border>
    <border>
      <left style="medium">
        <color theme="3" tint="-0.499984740745262"/>
      </left>
      <right/>
      <top/>
      <bottom/>
      <diagonal/>
    </border>
    <border>
      <left/>
      <right style="medium">
        <color theme="3" tint="-0.499984740745262"/>
      </right>
      <top/>
      <bottom/>
      <diagonal/>
    </border>
    <border>
      <left style="medium">
        <color theme="3" tint="-0.499984740745262"/>
      </left>
      <right/>
      <top/>
      <bottom style="medium">
        <color theme="3" tint="-0.499984740745262"/>
      </bottom>
      <diagonal/>
    </border>
    <border>
      <left/>
      <right/>
      <top/>
      <bottom style="medium">
        <color theme="3" tint="-0.499984740745262"/>
      </bottom>
      <diagonal/>
    </border>
    <border>
      <left/>
      <right style="medium">
        <color theme="3" tint="-0.499984740745262"/>
      </right>
      <top/>
      <bottom style="medium">
        <color theme="3" tint="-0.499984740745262"/>
      </bottom>
      <diagonal/>
    </border>
    <border>
      <left style="thin">
        <color indexed="64"/>
      </left>
      <right/>
      <top/>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s>
  <cellStyleXfs count="4">
    <xf numFmtId="0" fontId="0" fillId="0" borderId="0"/>
    <xf numFmtId="0" fontId="18" fillId="7" borderId="0" applyNumberFormat="0" applyBorder="0" applyAlignment="0" applyProtection="0"/>
    <xf numFmtId="0" fontId="19" fillId="8" borderId="0" applyNumberFormat="0" applyBorder="0" applyAlignment="0" applyProtection="0"/>
    <xf numFmtId="9" fontId="24" fillId="0" borderId="0" applyFont="0" applyFill="0" applyBorder="0" applyAlignment="0" applyProtection="0"/>
  </cellStyleXfs>
  <cellXfs count="129">
    <xf numFmtId="0" fontId="0" fillId="0" borderId="0" xfId="0"/>
    <xf numFmtId="0" fontId="0" fillId="2" borderId="2" xfId="0" applyFill="1" applyBorder="1" applyProtection="1">
      <protection locked="0"/>
    </xf>
    <xf numFmtId="0" fontId="0" fillId="2" borderId="3" xfId="0" applyFill="1" applyBorder="1" applyProtection="1">
      <protection locked="0"/>
    </xf>
    <xf numFmtId="0" fontId="0" fillId="0" borderId="0" xfId="0" applyProtection="1">
      <protection hidden="1"/>
    </xf>
    <xf numFmtId="0" fontId="1" fillId="3" borderId="0" xfId="0" applyFont="1" applyFill="1"/>
    <xf numFmtId="0" fontId="0" fillId="3" borderId="0" xfId="0" applyFill="1"/>
    <xf numFmtId="0" fontId="1" fillId="3" borderId="0" xfId="0" applyFont="1" applyFill="1" applyAlignment="1">
      <alignment horizontal="right"/>
    </xf>
    <xf numFmtId="0" fontId="2" fillId="3" borderId="0" xfId="0" applyFont="1" applyFill="1" applyAlignment="1">
      <alignment horizontal="right"/>
    </xf>
    <xf numFmtId="0" fontId="2" fillId="3" borderId="0" xfId="0" applyFont="1" applyFill="1"/>
    <xf numFmtId="0" fontId="2" fillId="3" borderId="4" xfId="0" applyFont="1" applyFill="1" applyBorder="1" applyAlignment="1">
      <alignment horizontal="right"/>
    </xf>
    <xf numFmtId="0" fontId="2" fillId="3" borderId="5" xfId="0" applyFont="1" applyFill="1" applyBorder="1" applyAlignment="1">
      <alignment horizontal="center"/>
    </xf>
    <xf numFmtId="0" fontId="0" fillId="3" borderId="1" xfId="0" applyFill="1" applyBorder="1"/>
    <xf numFmtId="0" fontId="2" fillId="3" borderId="6" xfId="0" applyFont="1" applyFill="1" applyBorder="1" applyAlignment="1">
      <alignment horizontal="center"/>
    </xf>
    <xf numFmtId="2" fontId="0" fillId="3" borderId="0" xfId="0" applyNumberFormat="1" applyFill="1"/>
    <xf numFmtId="0" fontId="2" fillId="3" borderId="7" xfId="0" applyFont="1" applyFill="1" applyBorder="1" applyAlignment="1">
      <alignment horizontal="center"/>
    </xf>
    <xf numFmtId="0" fontId="2" fillId="3" borderId="8" xfId="0" applyFont="1" applyFill="1" applyBorder="1" applyAlignment="1">
      <alignment horizontal="center"/>
    </xf>
    <xf numFmtId="0" fontId="2" fillId="3" borderId="9" xfId="0" applyFont="1" applyFill="1" applyBorder="1" applyAlignment="1">
      <alignment horizontal="center"/>
    </xf>
    <xf numFmtId="2" fontId="2" fillId="3" borderId="11" xfId="0" applyNumberFormat="1" applyFont="1" applyFill="1" applyBorder="1"/>
    <xf numFmtId="2" fontId="2" fillId="3" borderId="12" xfId="0" applyNumberFormat="1" applyFont="1" applyFill="1" applyBorder="1"/>
    <xf numFmtId="2" fontId="0" fillId="3" borderId="10" xfId="0" applyNumberFormat="1" applyFill="1" applyBorder="1"/>
    <xf numFmtId="2" fontId="0" fillId="3" borderId="13" xfId="0" applyNumberFormat="1" applyFill="1" applyBorder="1"/>
    <xf numFmtId="2" fontId="0" fillId="3" borderId="9" xfId="0" applyNumberFormat="1" applyFill="1" applyBorder="1"/>
    <xf numFmtId="2" fontId="2" fillId="3" borderId="14" xfId="0" applyNumberFormat="1" applyFont="1" applyFill="1" applyBorder="1"/>
    <xf numFmtId="2" fontId="0" fillId="3" borderId="4" xfId="0" applyNumberFormat="1" applyFill="1" applyBorder="1"/>
    <xf numFmtId="2" fontId="5" fillId="0" borderId="15" xfId="0" applyNumberFormat="1" applyFont="1" applyBorder="1" applyAlignment="1" applyProtection="1">
      <alignment horizontal="center"/>
      <protection locked="0"/>
    </xf>
    <xf numFmtId="2" fontId="5" fillId="0" borderId="16" xfId="0" applyNumberFormat="1" applyFont="1" applyBorder="1" applyAlignment="1" applyProtection="1">
      <alignment horizontal="center"/>
      <protection locked="0"/>
    </xf>
    <xf numFmtId="0" fontId="0" fillId="4" borderId="0" xfId="0" applyFill="1"/>
    <xf numFmtId="0" fontId="8" fillId="4" borderId="0" xfId="0" applyFont="1" applyFill="1"/>
    <xf numFmtId="0" fontId="9" fillId="5" borderId="16" xfId="0" applyFont="1" applyFill="1" applyBorder="1"/>
    <xf numFmtId="0" fontId="10" fillId="5" borderId="16" xfId="0" applyFont="1" applyFill="1" applyBorder="1"/>
    <xf numFmtId="0" fontId="11" fillId="4" borderId="0" xfId="0" applyFont="1" applyFill="1"/>
    <xf numFmtId="0" fontId="12" fillId="4" borderId="0" xfId="0" applyFont="1" applyFill="1"/>
    <xf numFmtId="0" fontId="13" fillId="4" borderId="0" xfId="0" applyFont="1" applyFill="1"/>
    <xf numFmtId="0" fontId="14" fillId="4" borderId="0" xfId="0" applyFont="1" applyFill="1"/>
    <xf numFmtId="0" fontId="14" fillId="5" borderId="16" xfId="0" applyFont="1" applyFill="1" applyBorder="1"/>
    <xf numFmtId="0" fontId="14" fillId="5" borderId="16" xfId="0" applyFont="1" applyFill="1" applyBorder="1" applyAlignment="1">
      <alignment horizontal="center"/>
    </xf>
    <xf numFmtId="0" fontId="14" fillId="6" borderId="16" xfId="0" applyFont="1" applyFill="1" applyBorder="1"/>
    <xf numFmtId="0" fontId="14" fillId="6" borderId="17" xfId="0" applyFont="1" applyFill="1" applyBorder="1"/>
    <xf numFmtId="0" fontId="14" fillId="6" borderId="19" xfId="0" applyFont="1" applyFill="1" applyBorder="1"/>
    <xf numFmtId="0" fontId="14" fillId="6" borderId="18" xfId="0" applyFont="1" applyFill="1" applyBorder="1"/>
    <xf numFmtId="0" fontId="15" fillId="6" borderId="16" xfId="0" applyFont="1" applyFill="1" applyBorder="1"/>
    <xf numFmtId="0" fontId="14" fillId="6" borderId="21" xfId="0" applyFont="1" applyFill="1" applyBorder="1"/>
    <xf numFmtId="0" fontId="14" fillId="6" borderId="22" xfId="0" applyFont="1" applyFill="1" applyBorder="1"/>
    <xf numFmtId="0" fontId="14" fillId="6" borderId="23" xfId="0" applyFont="1" applyFill="1" applyBorder="1"/>
    <xf numFmtId="0" fontId="14" fillId="6" borderId="15" xfId="0" applyFont="1" applyFill="1" applyBorder="1"/>
    <xf numFmtId="0" fontId="14" fillId="6" borderId="26" xfId="0" applyFont="1" applyFill="1" applyBorder="1"/>
    <xf numFmtId="0" fontId="14" fillId="6" borderId="29" xfId="0" applyFont="1" applyFill="1" applyBorder="1"/>
    <xf numFmtId="0" fontId="8" fillId="5" borderId="35" xfId="0" applyFont="1" applyFill="1" applyBorder="1"/>
    <xf numFmtId="0" fontId="0" fillId="5" borderId="36" xfId="0" applyFill="1" applyBorder="1"/>
    <xf numFmtId="0" fontId="0" fillId="5" borderId="37" xfId="0" applyFill="1" applyBorder="1"/>
    <xf numFmtId="0" fontId="0" fillId="5" borderId="38" xfId="0" applyFill="1" applyBorder="1"/>
    <xf numFmtId="0" fontId="0" fillId="5" borderId="0" xfId="0" applyFill="1"/>
    <xf numFmtId="0" fontId="0" fillId="5" borderId="39" xfId="0" applyFill="1" applyBorder="1"/>
    <xf numFmtId="0" fontId="0" fillId="5" borderId="40" xfId="0" applyFill="1" applyBorder="1"/>
    <xf numFmtId="0" fontId="0" fillId="5" borderId="41" xfId="0" applyFill="1" applyBorder="1"/>
    <xf numFmtId="0" fontId="0" fillId="5" borderId="42" xfId="0" applyFill="1" applyBorder="1"/>
    <xf numFmtId="0" fontId="16" fillId="4" borderId="0" xfId="0" applyFont="1" applyFill="1"/>
    <xf numFmtId="0" fontId="16" fillId="5" borderId="35" xfId="0" applyFont="1" applyFill="1" applyBorder="1"/>
    <xf numFmtId="2" fontId="5" fillId="0" borderId="22" xfId="0" applyNumberFormat="1" applyFont="1" applyBorder="1" applyAlignment="1" applyProtection="1">
      <alignment horizontal="center"/>
      <protection locked="0"/>
    </xf>
    <xf numFmtId="2" fontId="5" fillId="0" borderId="23" xfId="0" applyNumberFormat="1" applyFont="1" applyBorder="1" applyAlignment="1" applyProtection="1">
      <alignment horizontal="center"/>
      <protection locked="0"/>
    </xf>
    <xf numFmtId="2" fontId="5" fillId="0" borderId="24" xfId="0" applyNumberFormat="1" applyFont="1" applyBorder="1" applyAlignment="1" applyProtection="1">
      <alignment horizontal="center"/>
      <protection locked="0"/>
    </xf>
    <xf numFmtId="2" fontId="5" fillId="0" borderId="25" xfId="0" applyNumberFormat="1" applyFont="1" applyBorder="1" applyAlignment="1" applyProtection="1">
      <alignment horizontal="center"/>
      <protection locked="0"/>
    </xf>
    <xf numFmtId="0" fontId="2" fillId="3" borderId="13" xfId="0" applyFont="1" applyFill="1" applyBorder="1" applyAlignment="1">
      <alignment horizontal="center"/>
    </xf>
    <xf numFmtId="0" fontId="2" fillId="3" borderId="0" xfId="0" applyFont="1" applyFill="1" applyAlignment="1">
      <alignment horizontal="center"/>
    </xf>
    <xf numFmtId="164" fontId="18" fillId="7" borderId="0" xfId="1" applyNumberFormat="1" applyProtection="1">
      <protection locked="0"/>
    </xf>
    <xf numFmtId="2" fontId="0" fillId="3" borderId="8" xfId="0" applyNumberFormat="1" applyFill="1" applyBorder="1"/>
    <xf numFmtId="0" fontId="0" fillId="0" borderId="0" xfId="0" applyAlignment="1">
      <alignment vertical="center" wrapText="1"/>
    </xf>
    <xf numFmtId="0" fontId="2" fillId="3" borderId="44" xfId="0" applyFont="1" applyFill="1" applyBorder="1" applyAlignment="1">
      <alignment horizontal="center"/>
    </xf>
    <xf numFmtId="0" fontId="2" fillId="3" borderId="45" xfId="0" applyFont="1" applyFill="1" applyBorder="1" applyAlignment="1">
      <alignment horizontal="center"/>
    </xf>
    <xf numFmtId="2" fontId="19" fillId="8" borderId="16" xfId="2" applyNumberFormat="1" applyBorder="1" applyAlignment="1" applyProtection="1">
      <alignment horizontal="center"/>
      <protection locked="0"/>
    </xf>
    <xf numFmtId="2" fontId="18" fillId="7" borderId="16" xfId="1" applyNumberFormat="1" applyBorder="1" applyAlignment="1" applyProtection="1">
      <alignment horizontal="center"/>
      <protection locked="0"/>
    </xf>
    <xf numFmtId="2" fontId="22" fillId="0" borderId="15" xfId="0" applyNumberFormat="1" applyFont="1" applyBorder="1" applyAlignment="1" applyProtection="1">
      <alignment horizontal="center"/>
      <protection locked="0"/>
    </xf>
    <xf numFmtId="2" fontId="22" fillId="0" borderId="16" xfId="0" applyNumberFormat="1" applyFont="1" applyBorder="1" applyAlignment="1" applyProtection="1">
      <alignment horizontal="center"/>
      <protection locked="0"/>
    </xf>
    <xf numFmtId="2" fontId="22" fillId="0" borderId="25" xfId="0" applyNumberFormat="1" applyFont="1" applyBorder="1" applyAlignment="1" applyProtection="1">
      <alignment horizontal="center"/>
      <protection locked="0"/>
    </xf>
    <xf numFmtId="2" fontId="22" fillId="0" borderId="26" xfId="0" applyNumberFormat="1" applyFont="1" applyBorder="1" applyAlignment="1" applyProtection="1">
      <alignment horizontal="center"/>
      <protection locked="0"/>
    </xf>
    <xf numFmtId="2" fontId="22" fillId="0" borderId="27" xfId="0" applyNumberFormat="1" applyFont="1" applyBorder="1" applyAlignment="1" applyProtection="1">
      <alignment horizontal="center"/>
      <protection locked="0"/>
    </xf>
    <xf numFmtId="2" fontId="22" fillId="0" borderId="28" xfId="0" applyNumberFormat="1" applyFont="1" applyBorder="1" applyAlignment="1" applyProtection="1">
      <alignment horizontal="center"/>
      <protection locked="0"/>
    </xf>
    <xf numFmtId="2" fontId="23" fillId="7" borderId="16" xfId="1" applyNumberFormat="1" applyFont="1" applyBorder="1" applyAlignment="1" applyProtection="1">
      <alignment horizontal="center"/>
      <protection locked="0"/>
    </xf>
    <xf numFmtId="0" fontId="25" fillId="0" borderId="0" xfId="0" applyFont="1" applyAlignment="1">
      <alignment horizontal="center"/>
    </xf>
    <xf numFmtId="0" fontId="0" fillId="0" borderId="16" xfId="0" applyBorder="1" applyAlignment="1">
      <alignment horizontal="center"/>
    </xf>
    <xf numFmtId="0" fontId="26" fillId="0" borderId="0" xfId="0" applyFont="1"/>
    <xf numFmtId="0" fontId="26" fillId="0" borderId="16" xfId="0" applyFont="1" applyBorder="1" applyAlignment="1">
      <alignment horizontal="center"/>
    </xf>
    <xf numFmtId="0" fontId="2" fillId="0" borderId="23" xfId="0" applyFont="1" applyBorder="1" applyAlignment="1">
      <alignment horizontal="center"/>
    </xf>
    <xf numFmtId="0" fontId="2" fillId="0" borderId="15" xfId="0" applyFont="1" applyBorder="1"/>
    <xf numFmtId="0" fontId="2" fillId="0" borderId="26" xfId="0" applyFont="1" applyBorder="1"/>
    <xf numFmtId="2" fontId="27" fillId="0" borderId="16" xfId="0" applyNumberFormat="1" applyFont="1" applyBorder="1" applyAlignment="1" applyProtection="1">
      <alignment horizontal="center"/>
      <protection locked="0"/>
    </xf>
    <xf numFmtId="2" fontId="28" fillId="0" borderId="16" xfId="0" applyNumberFormat="1" applyFont="1" applyBorder="1" applyAlignment="1" applyProtection="1">
      <alignment horizontal="center"/>
      <protection locked="0"/>
    </xf>
    <xf numFmtId="0" fontId="26" fillId="0" borderId="27" xfId="0" applyFont="1" applyBorder="1" applyAlignment="1">
      <alignment horizontal="center"/>
    </xf>
    <xf numFmtId="9" fontId="26" fillId="0" borderId="25" xfId="3" applyFont="1" applyBorder="1" applyAlignment="1">
      <alignment horizontal="center"/>
    </xf>
    <xf numFmtId="9" fontId="26" fillId="0" borderId="28" xfId="3" applyFont="1" applyBorder="1" applyAlignment="1">
      <alignment horizontal="center"/>
    </xf>
    <xf numFmtId="0" fontId="2" fillId="0" borderId="24" xfId="0" applyFont="1" applyBorder="1" applyAlignment="1">
      <alignment horizontal="center"/>
    </xf>
    <xf numFmtId="0" fontId="2" fillId="0" borderId="22" xfId="0" applyFont="1" applyBorder="1" applyAlignment="1">
      <alignment horizontal="right"/>
    </xf>
    <xf numFmtId="2" fontId="27" fillId="0" borderId="27" xfId="0" applyNumberFormat="1" applyFont="1" applyBorder="1" applyAlignment="1" applyProtection="1">
      <alignment horizontal="center"/>
      <protection locked="0"/>
    </xf>
    <xf numFmtId="9" fontId="26" fillId="0" borderId="0" xfId="3" applyFont="1" applyFill="1" applyBorder="1" applyAlignment="1">
      <alignment horizontal="center"/>
    </xf>
    <xf numFmtId="0" fontId="0" fillId="0" borderId="0" xfId="0" applyAlignment="1">
      <alignment horizontal="center"/>
    </xf>
    <xf numFmtId="9" fontId="0" fillId="0" borderId="0" xfId="0" applyNumberFormat="1" applyAlignment="1">
      <alignment horizontal="center"/>
    </xf>
    <xf numFmtId="0" fontId="0" fillId="0" borderId="16" xfId="0" applyBorder="1" applyAlignment="1">
      <alignment horizontal="center" vertical="center"/>
    </xf>
    <xf numFmtId="2" fontId="5" fillId="9" borderId="25" xfId="0" applyNumberFormat="1" applyFont="1" applyFill="1" applyBorder="1" applyAlignment="1" applyProtection="1">
      <alignment horizontal="center"/>
      <protection locked="0"/>
    </xf>
    <xf numFmtId="0" fontId="17" fillId="4" borderId="0" xfId="0" applyFont="1" applyFill="1" applyAlignment="1">
      <alignment horizontal="center"/>
    </xf>
    <xf numFmtId="0" fontId="0" fillId="5" borderId="17" xfId="0" applyFill="1" applyBorder="1" applyAlignment="1">
      <alignment horizontal="center"/>
    </xf>
    <xf numFmtId="0" fontId="0" fillId="5" borderId="18" xfId="0" applyFill="1" applyBorder="1" applyAlignment="1">
      <alignment horizontal="center"/>
    </xf>
    <xf numFmtId="0" fontId="0" fillId="5" borderId="19" xfId="0" applyFill="1" applyBorder="1" applyAlignment="1">
      <alignment horizontal="center"/>
    </xf>
    <xf numFmtId="0" fontId="0" fillId="5" borderId="30" xfId="0" applyFill="1" applyBorder="1" applyAlignment="1">
      <alignment horizontal="center"/>
    </xf>
    <xf numFmtId="0" fontId="0" fillId="5" borderId="20" xfId="0" applyFill="1" applyBorder="1" applyAlignment="1">
      <alignment horizontal="center"/>
    </xf>
    <xf numFmtId="0" fontId="0" fillId="5" borderId="31" xfId="0" applyFill="1" applyBorder="1" applyAlignment="1">
      <alignment horizontal="center"/>
    </xf>
    <xf numFmtId="0" fontId="0" fillId="5" borderId="32" xfId="0" applyFill="1" applyBorder="1" applyAlignment="1">
      <alignment horizontal="center"/>
    </xf>
    <xf numFmtId="0" fontId="0" fillId="5" borderId="33" xfId="0" applyFill="1" applyBorder="1" applyAlignment="1">
      <alignment horizontal="center"/>
    </xf>
    <xf numFmtId="0" fontId="0" fillId="5" borderId="34" xfId="0" applyFill="1" applyBorder="1" applyAlignment="1">
      <alignment horizontal="center"/>
    </xf>
    <xf numFmtId="0" fontId="14" fillId="6" borderId="0" xfId="0" applyFont="1" applyFill="1" applyAlignment="1">
      <alignment horizontal="center"/>
    </xf>
    <xf numFmtId="0" fontId="14" fillId="5" borderId="17" xfId="0" applyFont="1" applyFill="1" applyBorder="1" applyAlignment="1">
      <alignment horizontal="center"/>
    </xf>
    <xf numFmtId="0" fontId="14" fillId="5" borderId="18" xfId="0" applyFont="1" applyFill="1" applyBorder="1" applyAlignment="1">
      <alignment horizontal="center"/>
    </xf>
    <xf numFmtId="0" fontId="14" fillId="5" borderId="19" xfId="0" applyFont="1" applyFill="1" applyBorder="1" applyAlignment="1">
      <alignment horizontal="center"/>
    </xf>
    <xf numFmtId="0" fontId="14" fillId="5" borderId="17" xfId="0" applyFont="1" applyFill="1" applyBorder="1" applyAlignment="1">
      <alignment horizontal="center" wrapText="1"/>
    </xf>
    <xf numFmtId="0" fontId="14" fillId="5" borderId="18" xfId="0" applyFont="1" applyFill="1" applyBorder="1" applyAlignment="1">
      <alignment horizontal="center" wrapText="1"/>
    </xf>
    <xf numFmtId="0" fontId="14" fillId="5" borderId="19" xfId="0" applyFont="1" applyFill="1" applyBorder="1" applyAlignment="1">
      <alignment horizontal="center" wrapText="1"/>
    </xf>
    <xf numFmtId="0" fontId="14" fillId="5" borderId="46" xfId="0" applyFont="1" applyFill="1" applyBorder="1" applyAlignment="1">
      <alignment horizontal="center"/>
    </xf>
    <xf numFmtId="0" fontId="14" fillId="5" borderId="45" xfId="0" applyFont="1" applyFill="1" applyBorder="1" applyAlignment="1">
      <alignment horizontal="center"/>
    </xf>
    <xf numFmtId="0" fontId="14" fillId="5" borderId="6" xfId="0" applyFont="1" applyFill="1" applyBorder="1" applyAlignment="1">
      <alignment horizontal="center"/>
    </xf>
    <xf numFmtId="0" fontId="1" fillId="2" borderId="0" xfId="0" applyFont="1" applyFill="1" applyAlignment="1" applyProtection="1">
      <alignment wrapText="1"/>
      <protection locked="0"/>
    </xf>
    <xf numFmtId="0" fontId="0" fillId="0" borderId="0" xfId="0" applyAlignment="1" applyProtection="1">
      <alignment wrapText="1"/>
      <protection locked="0"/>
    </xf>
    <xf numFmtId="0" fontId="2" fillId="3" borderId="43" xfId="0" applyFont="1" applyFill="1" applyBorder="1" applyAlignment="1">
      <alignment horizontal="center"/>
    </xf>
    <xf numFmtId="0" fontId="0" fillId="3" borderId="0" xfId="0" applyFill="1" applyAlignment="1">
      <alignment horizontal="center"/>
    </xf>
    <xf numFmtId="0" fontId="3" fillId="3" borderId="0" xfId="0" applyFont="1" applyFill="1" applyAlignment="1">
      <alignment vertical="justify" wrapText="1"/>
    </xf>
    <xf numFmtId="0" fontId="0" fillId="0" borderId="0" xfId="0" applyAlignment="1">
      <alignment vertical="justify" wrapText="1"/>
    </xf>
    <xf numFmtId="0" fontId="2" fillId="3" borderId="33" xfId="0" applyFont="1" applyFill="1" applyBorder="1" applyAlignment="1">
      <alignment horizontal="center"/>
    </xf>
    <xf numFmtId="0" fontId="0" fillId="0" borderId="33" xfId="0" applyBorder="1" applyAlignment="1">
      <alignment horizontal="center"/>
    </xf>
    <xf numFmtId="0" fontId="3" fillId="3" borderId="1" xfId="0" applyFont="1" applyFill="1" applyBorder="1" applyAlignment="1">
      <alignment vertical="center" wrapText="1"/>
    </xf>
    <xf numFmtId="0" fontId="0" fillId="0" borderId="0" xfId="0" applyAlignment="1">
      <alignment vertical="center"/>
    </xf>
    <xf numFmtId="0" fontId="0" fillId="0" borderId="1" xfId="0" applyBorder="1" applyAlignment="1">
      <alignment vertical="center"/>
    </xf>
  </cellXfs>
  <cellStyles count="4">
    <cellStyle name="Bad" xfId="1" builtinId="27"/>
    <cellStyle name="Neutral" xfId="2" builtinId="28"/>
    <cellStyle name="Normal" xfId="0" builtinId="0"/>
    <cellStyle name="Per cent" xfId="3" builtinId="5"/>
  </cellStyles>
  <dxfs count="3">
    <dxf>
      <font>
        <b/>
        <i val="0"/>
        <condense val="0"/>
        <extend val="0"/>
        <color indexed="12"/>
      </font>
    </dxf>
    <dxf>
      <font>
        <b/>
        <i val="0"/>
        <condense val="0"/>
        <extend val="0"/>
        <color indexed="12"/>
      </font>
    </dxf>
    <dxf>
      <font>
        <b/>
        <i val="0"/>
        <condense val="0"/>
        <extend val="0"/>
        <color indexed="12"/>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nb-NO"/>
              <a:t>Fibrinogen:</a:t>
            </a:r>
            <a:r>
              <a:rPr lang="nb-NO" baseline="0"/>
              <a:t> Usentrifugert</a:t>
            </a:r>
            <a:endParaRPr lang="nb-NO"/>
          </a:p>
        </c:rich>
      </c:tx>
      <c:overlay val="0"/>
    </c:title>
    <c:autoTitleDeleted val="0"/>
    <c:plotArea>
      <c:layout>
        <c:manualLayout>
          <c:layoutTarget val="inner"/>
          <c:xMode val="edge"/>
          <c:yMode val="edge"/>
          <c:x val="9.4348497629280201E-2"/>
          <c:y val="3.4021273656582404E-2"/>
          <c:w val="0.76639093415850279"/>
          <c:h val="0.85648277223604519"/>
        </c:manualLayout>
      </c:layout>
      <c:scatterChart>
        <c:scatterStyle val="lineMarker"/>
        <c:varyColors val="0"/>
        <c:ser>
          <c:idx val="0"/>
          <c:order val="0"/>
          <c:spPr>
            <a:ln w="19050">
              <a:solidFill>
                <a:srgbClr val="000080"/>
              </a:solidFill>
              <a:prstDash val="solid"/>
            </a:ln>
          </c:spPr>
          <c:marker>
            <c:symbol val="none"/>
          </c:marker>
          <c:xVal>
            <c:numRef>
              <c:f>'Data Usentrifugert'!$B$6:$F$6</c:f>
              <c:numCache>
                <c:formatCode>General</c:formatCode>
                <c:ptCount val="5"/>
                <c:pt idx="0">
                  <c:v>0</c:v>
                </c:pt>
                <c:pt idx="1">
                  <c:v>12</c:v>
                </c:pt>
                <c:pt idx="2">
                  <c:v>24</c:v>
                </c:pt>
                <c:pt idx="3">
                  <c:v>48</c:v>
                </c:pt>
                <c:pt idx="4">
                  <c:v>72</c:v>
                </c:pt>
              </c:numCache>
            </c:numRef>
          </c:xVal>
          <c:yVal>
            <c:numRef>
              <c:f>'Data Usentrifugert'!$B$8:$F$8</c:f>
              <c:numCache>
                <c:formatCode>0.00</c:formatCode>
                <c:ptCount val="5"/>
                <c:pt idx="0">
                  <c:v>4.8</c:v>
                </c:pt>
                <c:pt idx="1">
                  <c:v>5.08</c:v>
                </c:pt>
                <c:pt idx="2">
                  <c:v>4.82</c:v>
                </c:pt>
                <c:pt idx="3">
                  <c:v>4.8899999999999997</c:v>
                </c:pt>
                <c:pt idx="4">
                  <c:v>4.92</c:v>
                </c:pt>
              </c:numCache>
            </c:numRef>
          </c:yVal>
          <c:smooth val="0"/>
          <c:extLst>
            <c:ext xmlns:c16="http://schemas.microsoft.com/office/drawing/2014/chart" uri="{C3380CC4-5D6E-409C-BE32-E72D297353CC}">
              <c16:uniqueId val="{00000000-2414-4CFD-BD77-3D67A80B6131}"/>
            </c:ext>
          </c:extLst>
        </c:ser>
        <c:ser>
          <c:idx val="1"/>
          <c:order val="1"/>
          <c:spPr>
            <a:ln w="19050">
              <a:solidFill>
                <a:srgbClr val="FF00FF"/>
              </a:solidFill>
              <a:prstDash val="solid"/>
            </a:ln>
          </c:spPr>
          <c:marker>
            <c:symbol val="square"/>
            <c:size val="5"/>
            <c:spPr>
              <a:solidFill>
                <a:srgbClr val="AB0797"/>
              </a:solidFill>
              <a:ln>
                <a:solidFill>
                  <a:srgbClr val="AB0797"/>
                </a:solidFill>
              </a:ln>
            </c:spPr>
          </c:marker>
          <c:xVal>
            <c:numRef>
              <c:f>'Data Usentrifugert'!$B$6:$F$6</c:f>
              <c:numCache>
                <c:formatCode>General</c:formatCode>
                <c:ptCount val="5"/>
                <c:pt idx="0">
                  <c:v>0</c:v>
                </c:pt>
                <c:pt idx="1">
                  <c:v>12</c:v>
                </c:pt>
                <c:pt idx="2">
                  <c:v>24</c:v>
                </c:pt>
                <c:pt idx="3">
                  <c:v>48</c:v>
                </c:pt>
                <c:pt idx="4">
                  <c:v>72</c:v>
                </c:pt>
              </c:numCache>
            </c:numRef>
          </c:xVal>
          <c:yVal>
            <c:numRef>
              <c:f>'Data Usentrifugert'!$B$9:$F$9</c:f>
              <c:numCache>
                <c:formatCode>0.00</c:formatCode>
                <c:ptCount val="5"/>
                <c:pt idx="0">
                  <c:v>5.48</c:v>
                </c:pt>
                <c:pt idx="1">
                  <c:v>4.8600000000000003</c:v>
                </c:pt>
                <c:pt idx="2">
                  <c:v>5.55</c:v>
                </c:pt>
                <c:pt idx="3">
                  <c:v>5.35</c:v>
                </c:pt>
                <c:pt idx="4">
                  <c:v>5.29</c:v>
                </c:pt>
              </c:numCache>
            </c:numRef>
          </c:yVal>
          <c:smooth val="0"/>
          <c:extLst>
            <c:ext xmlns:c16="http://schemas.microsoft.com/office/drawing/2014/chart" uri="{C3380CC4-5D6E-409C-BE32-E72D297353CC}">
              <c16:uniqueId val="{00000001-2414-4CFD-BD77-3D67A80B6131}"/>
            </c:ext>
          </c:extLst>
        </c:ser>
        <c:ser>
          <c:idx val="2"/>
          <c:order val="2"/>
          <c:spPr>
            <a:ln w="19050">
              <a:solidFill>
                <a:srgbClr val="FFFF00"/>
              </a:solidFill>
              <a:prstDash val="solid"/>
            </a:ln>
          </c:spPr>
          <c:marker>
            <c:symbol val="none"/>
          </c:marker>
          <c:xVal>
            <c:numRef>
              <c:f>'Data Usentrifugert'!$B$6:$F$6</c:f>
              <c:numCache>
                <c:formatCode>General</c:formatCode>
                <c:ptCount val="5"/>
                <c:pt idx="0">
                  <c:v>0</c:v>
                </c:pt>
                <c:pt idx="1">
                  <c:v>12</c:v>
                </c:pt>
                <c:pt idx="2">
                  <c:v>24</c:v>
                </c:pt>
                <c:pt idx="3">
                  <c:v>48</c:v>
                </c:pt>
                <c:pt idx="4">
                  <c:v>72</c:v>
                </c:pt>
              </c:numCache>
            </c:numRef>
          </c:xVal>
          <c:yVal>
            <c:numRef>
              <c:f>'Data Usentrifugert'!$B$10:$F$10</c:f>
              <c:numCache>
                <c:formatCode>0.00</c:formatCode>
                <c:ptCount val="5"/>
                <c:pt idx="0">
                  <c:v>4.49</c:v>
                </c:pt>
                <c:pt idx="1">
                  <c:v>4.25</c:v>
                </c:pt>
                <c:pt idx="2">
                  <c:v>4.46</c:v>
                </c:pt>
                <c:pt idx="3">
                  <c:v>4.34</c:v>
                </c:pt>
                <c:pt idx="4">
                  <c:v>4.33</c:v>
                </c:pt>
              </c:numCache>
            </c:numRef>
          </c:yVal>
          <c:smooth val="0"/>
          <c:extLst>
            <c:ext xmlns:c16="http://schemas.microsoft.com/office/drawing/2014/chart" uri="{C3380CC4-5D6E-409C-BE32-E72D297353CC}">
              <c16:uniqueId val="{00000002-2414-4CFD-BD77-3D67A80B6131}"/>
            </c:ext>
          </c:extLst>
        </c:ser>
        <c:ser>
          <c:idx val="3"/>
          <c:order val="3"/>
          <c:spPr>
            <a:ln w="19050">
              <a:solidFill>
                <a:srgbClr val="00FFFF"/>
              </a:solidFill>
              <a:prstDash val="solid"/>
            </a:ln>
          </c:spPr>
          <c:marker>
            <c:symbol val="none"/>
          </c:marker>
          <c:xVal>
            <c:numRef>
              <c:f>'Data Usentrifugert'!$B$6:$F$6</c:f>
              <c:numCache>
                <c:formatCode>General</c:formatCode>
                <c:ptCount val="5"/>
                <c:pt idx="0">
                  <c:v>0</c:v>
                </c:pt>
                <c:pt idx="1">
                  <c:v>12</c:v>
                </c:pt>
                <c:pt idx="2">
                  <c:v>24</c:v>
                </c:pt>
                <c:pt idx="3">
                  <c:v>48</c:v>
                </c:pt>
                <c:pt idx="4">
                  <c:v>72</c:v>
                </c:pt>
              </c:numCache>
            </c:numRef>
          </c:xVal>
          <c:yVal>
            <c:numRef>
              <c:f>'Data Usentrifugert'!$B$11:$F$11</c:f>
              <c:numCache>
                <c:formatCode>0.00</c:formatCode>
                <c:ptCount val="5"/>
                <c:pt idx="0">
                  <c:v>3.73</c:v>
                </c:pt>
                <c:pt idx="1">
                  <c:v>3.76</c:v>
                </c:pt>
                <c:pt idx="2">
                  <c:v>3.7</c:v>
                </c:pt>
                <c:pt idx="3">
                  <c:v>3.73</c:v>
                </c:pt>
                <c:pt idx="4">
                  <c:v>3.63</c:v>
                </c:pt>
              </c:numCache>
            </c:numRef>
          </c:yVal>
          <c:smooth val="0"/>
          <c:extLst>
            <c:ext xmlns:c16="http://schemas.microsoft.com/office/drawing/2014/chart" uri="{C3380CC4-5D6E-409C-BE32-E72D297353CC}">
              <c16:uniqueId val="{00000003-2414-4CFD-BD77-3D67A80B6131}"/>
            </c:ext>
          </c:extLst>
        </c:ser>
        <c:ser>
          <c:idx val="4"/>
          <c:order val="4"/>
          <c:spPr>
            <a:ln w="19050">
              <a:solidFill>
                <a:srgbClr val="800080"/>
              </a:solidFill>
              <a:prstDash val="solid"/>
            </a:ln>
          </c:spPr>
          <c:marker>
            <c:symbol val="none"/>
          </c:marker>
          <c:xVal>
            <c:numRef>
              <c:f>'Data Usentrifugert'!$B$6:$F$6</c:f>
              <c:numCache>
                <c:formatCode>General</c:formatCode>
                <c:ptCount val="5"/>
                <c:pt idx="0">
                  <c:v>0</c:v>
                </c:pt>
                <c:pt idx="1">
                  <c:v>12</c:v>
                </c:pt>
                <c:pt idx="2">
                  <c:v>24</c:v>
                </c:pt>
                <c:pt idx="3">
                  <c:v>48</c:v>
                </c:pt>
                <c:pt idx="4">
                  <c:v>72</c:v>
                </c:pt>
              </c:numCache>
            </c:numRef>
          </c:xVal>
          <c:yVal>
            <c:numRef>
              <c:f>'Data Usentrifugert'!$B$12:$F$12</c:f>
              <c:numCache>
                <c:formatCode>0.00</c:formatCode>
                <c:ptCount val="5"/>
                <c:pt idx="0">
                  <c:v>7.01</c:v>
                </c:pt>
                <c:pt idx="1">
                  <c:v>7.3</c:v>
                </c:pt>
                <c:pt idx="2">
                  <c:v>7.4</c:v>
                </c:pt>
                <c:pt idx="3">
                  <c:v>7.37</c:v>
                </c:pt>
                <c:pt idx="4">
                  <c:v>7.42</c:v>
                </c:pt>
              </c:numCache>
            </c:numRef>
          </c:yVal>
          <c:smooth val="0"/>
          <c:extLst>
            <c:ext xmlns:c16="http://schemas.microsoft.com/office/drawing/2014/chart" uri="{C3380CC4-5D6E-409C-BE32-E72D297353CC}">
              <c16:uniqueId val="{00000004-2414-4CFD-BD77-3D67A80B6131}"/>
            </c:ext>
          </c:extLst>
        </c:ser>
        <c:ser>
          <c:idx val="5"/>
          <c:order val="5"/>
          <c:spPr>
            <a:ln w="19050">
              <a:solidFill>
                <a:srgbClr val="800000"/>
              </a:solidFill>
              <a:prstDash val="solid"/>
            </a:ln>
          </c:spPr>
          <c:marker>
            <c:symbol val="none"/>
          </c:marker>
          <c:xVal>
            <c:numRef>
              <c:f>'Data Usentrifugert'!$B$6:$F$6</c:f>
              <c:numCache>
                <c:formatCode>General</c:formatCode>
                <c:ptCount val="5"/>
                <c:pt idx="0">
                  <c:v>0</c:v>
                </c:pt>
                <c:pt idx="1">
                  <c:v>12</c:v>
                </c:pt>
                <c:pt idx="2">
                  <c:v>24</c:v>
                </c:pt>
                <c:pt idx="3">
                  <c:v>48</c:v>
                </c:pt>
                <c:pt idx="4">
                  <c:v>72</c:v>
                </c:pt>
              </c:numCache>
            </c:numRef>
          </c:xVal>
          <c:yVal>
            <c:numRef>
              <c:f>'Data Usentrifugert'!$B$13:$F$13</c:f>
              <c:numCache>
                <c:formatCode>0.00</c:formatCode>
                <c:ptCount val="5"/>
                <c:pt idx="0">
                  <c:v>2.94</c:v>
                </c:pt>
                <c:pt idx="1">
                  <c:v>2.85</c:v>
                </c:pt>
                <c:pt idx="2">
                  <c:v>2.89</c:v>
                </c:pt>
                <c:pt idx="3">
                  <c:v>2.84</c:v>
                </c:pt>
                <c:pt idx="4">
                  <c:v>2.89</c:v>
                </c:pt>
              </c:numCache>
            </c:numRef>
          </c:yVal>
          <c:smooth val="0"/>
          <c:extLst>
            <c:ext xmlns:c16="http://schemas.microsoft.com/office/drawing/2014/chart" uri="{C3380CC4-5D6E-409C-BE32-E72D297353CC}">
              <c16:uniqueId val="{00000005-2414-4CFD-BD77-3D67A80B6131}"/>
            </c:ext>
          </c:extLst>
        </c:ser>
        <c:ser>
          <c:idx val="6"/>
          <c:order val="6"/>
          <c:spPr>
            <a:ln w="19050">
              <a:solidFill>
                <a:srgbClr val="008080"/>
              </a:solidFill>
              <a:prstDash val="solid"/>
            </a:ln>
          </c:spPr>
          <c:marker>
            <c:symbol val="none"/>
          </c:marker>
          <c:xVal>
            <c:numRef>
              <c:f>'Data Usentrifugert'!$B$6:$F$6</c:f>
              <c:numCache>
                <c:formatCode>General</c:formatCode>
                <c:ptCount val="5"/>
                <c:pt idx="0">
                  <c:v>0</c:v>
                </c:pt>
                <c:pt idx="1">
                  <c:v>12</c:v>
                </c:pt>
                <c:pt idx="2">
                  <c:v>24</c:v>
                </c:pt>
                <c:pt idx="3">
                  <c:v>48</c:v>
                </c:pt>
                <c:pt idx="4">
                  <c:v>72</c:v>
                </c:pt>
              </c:numCache>
            </c:numRef>
          </c:xVal>
          <c:yVal>
            <c:numRef>
              <c:f>'Data Usentrifugert'!$B$14:$F$14</c:f>
              <c:numCache>
                <c:formatCode>0.00</c:formatCode>
                <c:ptCount val="5"/>
                <c:pt idx="0">
                  <c:v>3.52</c:v>
                </c:pt>
                <c:pt idx="1">
                  <c:v>3.49</c:v>
                </c:pt>
                <c:pt idx="2">
                  <c:v>3.37</c:v>
                </c:pt>
                <c:pt idx="3">
                  <c:v>3.37</c:v>
                </c:pt>
                <c:pt idx="4">
                  <c:v>3.4220000000000002</c:v>
                </c:pt>
              </c:numCache>
            </c:numRef>
          </c:yVal>
          <c:smooth val="0"/>
          <c:extLst>
            <c:ext xmlns:c16="http://schemas.microsoft.com/office/drawing/2014/chart" uri="{C3380CC4-5D6E-409C-BE32-E72D297353CC}">
              <c16:uniqueId val="{00000006-2414-4CFD-BD77-3D67A80B6131}"/>
            </c:ext>
          </c:extLst>
        </c:ser>
        <c:ser>
          <c:idx val="7"/>
          <c:order val="7"/>
          <c:spPr>
            <a:ln w="19050">
              <a:solidFill>
                <a:srgbClr val="0000FF"/>
              </a:solidFill>
              <a:prstDash val="solid"/>
            </a:ln>
          </c:spPr>
          <c:marker>
            <c:symbol val="none"/>
          </c:marker>
          <c:xVal>
            <c:numRef>
              <c:f>'Data Usentrifugert'!$B$6:$F$6</c:f>
              <c:numCache>
                <c:formatCode>General</c:formatCode>
                <c:ptCount val="5"/>
                <c:pt idx="0">
                  <c:v>0</c:v>
                </c:pt>
                <c:pt idx="1">
                  <c:v>12</c:v>
                </c:pt>
                <c:pt idx="2">
                  <c:v>24</c:v>
                </c:pt>
                <c:pt idx="3">
                  <c:v>48</c:v>
                </c:pt>
                <c:pt idx="4">
                  <c:v>72</c:v>
                </c:pt>
              </c:numCache>
            </c:numRef>
          </c:xVal>
          <c:yVal>
            <c:numRef>
              <c:f>'Data Usentrifugert'!$B$15:$F$15</c:f>
              <c:numCache>
                <c:formatCode>0.00</c:formatCode>
                <c:ptCount val="5"/>
                <c:pt idx="0">
                  <c:v>2.9</c:v>
                </c:pt>
                <c:pt idx="1">
                  <c:v>2.89</c:v>
                </c:pt>
                <c:pt idx="2">
                  <c:v>2.96</c:v>
                </c:pt>
                <c:pt idx="3">
                  <c:v>2.91</c:v>
                </c:pt>
                <c:pt idx="4">
                  <c:v>2.81</c:v>
                </c:pt>
              </c:numCache>
            </c:numRef>
          </c:yVal>
          <c:smooth val="0"/>
          <c:extLst>
            <c:ext xmlns:c16="http://schemas.microsoft.com/office/drawing/2014/chart" uri="{C3380CC4-5D6E-409C-BE32-E72D297353CC}">
              <c16:uniqueId val="{00000007-2414-4CFD-BD77-3D67A80B6131}"/>
            </c:ext>
          </c:extLst>
        </c:ser>
        <c:ser>
          <c:idx val="8"/>
          <c:order val="8"/>
          <c:spPr>
            <a:ln w="19050">
              <a:solidFill>
                <a:schemeClr val="accent3">
                  <a:lumMod val="50000"/>
                </a:schemeClr>
              </a:solidFill>
              <a:prstDash val="solid"/>
            </a:ln>
          </c:spPr>
          <c:marker>
            <c:symbol val="none"/>
          </c:marker>
          <c:xVal>
            <c:numRef>
              <c:f>'Data Usentrifugert'!$B$6:$F$6</c:f>
              <c:numCache>
                <c:formatCode>General</c:formatCode>
                <c:ptCount val="5"/>
                <c:pt idx="0">
                  <c:v>0</c:v>
                </c:pt>
                <c:pt idx="1">
                  <c:v>12</c:v>
                </c:pt>
                <c:pt idx="2">
                  <c:v>24</c:v>
                </c:pt>
                <c:pt idx="3">
                  <c:v>48</c:v>
                </c:pt>
                <c:pt idx="4">
                  <c:v>72</c:v>
                </c:pt>
              </c:numCache>
            </c:numRef>
          </c:xVal>
          <c:yVal>
            <c:numRef>
              <c:f>'Data Usentrifugert'!$B$16:$F$16</c:f>
              <c:numCache>
                <c:formatCode>0.00</c:formatCode>
                <c:ptCount val="5"/>
                <c:pt idx="0">
                  <c:v>4.95</c:v>
                </c:pt>
                <c:pt idx="1">
                  <c:v>5</c:v>
                </c:pt>
                <c:pt idx="2">
                  <c:v>5.13</c:v>
                </c:pt>
                <c:pt idx="3">
                  <c:v>5.14</c:v>
                </c:pt>
                <c:pt idx="4">
                  <c:v>5.01</c:v>
                </c:pt>
              </c:numCache>
            </c:numRef>
          </c:yVal>
          <c:smooth val="0"/>
          <c:extLst>
            <c:ext xmlns:c16="http://schemas.microsoft.com/office/drawing/2014/chart" uri="{C3380CC4-5D6E-409C-BE32-E72D297353CC}">
              <c16:uniqueId val="{00000008-2414-4CFD-BD77-3D67A80B6131}"/>
            </c:ext>
          </c:extLst>
        </c:ser>
        <c:ser>
          <c:idx val="9"/>
          <c:order val="9"/>
          <c:spPr>
            <a:ln w="19050">
              <a:solidFill>
                <a:schemeClr val="accent3">
                  <a:lumMod val="75000"/>
                </a:schemeClr>
              </a:solidFill>
              <a:prstDash val="solid"/>
            </a:ln>
          </c:spPr>
          <c:marker>
            <c:symbol val="none"/>
          </c:marker>
          <c:xVal>
            <c:numRef>
              <c:f>'Data Usentrifugert'!$B$6:$F$6</c:f>
              <c:numCache>
                <c:formatCode>General</c:formatCode>
                <c:ptCount val="5"/>
                <c:pt idx="0">
                  <c:v>0</c:v>
                </c:pt>
                <c:pt idx="1">
                  <c:v>12</c:v>
                </c:pt>
                <c:pt idx="2">
                  <c:v>24</c:v>
                </c:pt>
                <c:pt idx="3">
                  <c:v>48</c:v>
                </c:pt>
                <c:pt idx="4">
                  <c:v>72</c:v>
                </c:pt>
              </c:numCache>
            </c:numRef>
          </c:xVal>
          <c:yVal>
            <c:numRef>
              <c:f>'Data Usentrifugert'!$B$17:$F$17</c:f>
              <c:numCache>
                <c:formatCode>0.00</c:formatCode>
                <c:ptCount val="5"/>
                <c:pt idx="0">
                  <c:v>2.1800000000000002</c:v>
                </c:pt>
                <c:pt idx="1">
                  <c:v>2.02</c:v>
                </c:pt>
                <c:pt idx="2">
                  <c:v>2.15</c:v>
                </c:pt>
                <c:pt idx="3">
                  <c:v>2.02</c:v>
                </c:pt>
                <c:pt idx="4">
                  <c:v>2.15</c:v>
                </c:pt>
              </c:numCache>
            </c:numRef>
          </c:yVal>
          <c:smooth val="0"/>
          <c:extLst>
            <c:ext xmlns:c16="http://schemas.microsoft.com/office/drawing/2014/chart" uri="{C3380CC4-5D6E-409C-BE32-E72D297353CC}">
              <c16:uniqueId val="{00000009-2414-4CFD-BD77-3D67A80B6131}"/>
            </c:ext>
          </c:extLst>
        </c:ser>
        <c:ser>
          <c:idx val="10"/>
          <c:order val="10"/>
          <c:spPr>
            <a:ln w="19050">
              <a:solidFill>
                <a:schemeClr val="accent5">
                  <a:lumMod val="50000"/>
                </a:schemeClr>
              </a:solidFill>
              <a:prstDash val="solid"/>
            </a:ln>
          </c:spPr>
          <c:marker>
            <c:symbol val="none"/>
          </c:marker>
          <c:xVal>
            <c:numRef>
              <c:f>'Data Usentrifugert'!$B$6:$F$6</c:f>
              <c:numCache>
                <c:formatCode>General</c:formatCode>
                <c:ptCount val="5"/>
                <c:pt idx="0">
                  <c:v>0</c:v>
                </c:pt>
                <c:pt idx="1">
                  <c:v>12</c:v>
                </c:pt>
                <c:pt idx="2">
                  <c:v>24</c:v>
                </c:pt>
                <c:pt idx="3">
                  <c:v>48</c:v>
                </c:pt>
                <c:pt idx="4">
                  <c:v>72</c:v>
                </c:pt>
              </c:numCache>
            </c:numRef>
          </c:xVal>
          <c:yVal>
            <c:numRef>
              <c:f>'Data Usentrifugert'!$B$18:$F$18</c:f>
              <c:numCache>
                <c:formatCode>0.00</c:formatCode>
                <c:ptCount val="5"/>
                <c:pt idx="0">
                  <c:v>3.8</c:v>
                </c:pt>
                <c:pt idx="1">
                  <c:v>3.17</c:v>
                </c:pt>
                <c:pt idx="2">
                  <c:v>3.75</c:v>
                </c:pt>
                <c:pt idx="3">
                  <c:v>3.86</c:v>
                </c:pt>
                <c:pt idx="4">
                  <c:v>3.81</c:v>
                </c:pt>
              </c:numCache>
            </c:numRef>
          </c:yVal>
          <c:smooth val="0"/>
          <c:extLst>
            <c:ext xmlns:c16="http://schemas.microsoft.com/office/drawing/2014/chart" uri="{C3380CC4-5D6E-409C-BE32-E72D297353CC}">
              <c16:uniqueId val="{0000000A-2414-4CFD-BD77-3D67A80B6131}"/>
            </c:ext>
          </c:extLst>
        </c:ser>
        <c:ser>
          <c:idx val="11"/>
          <c:order val="11"/>
          <c:spPr>
            <a:ln w="19050">
              <a:solidFill>
                <a:schemeClr val="accent6">
                  <a:lumMod val="50000"/>
                </a:schemeClr>
              </a:solidFill>
              <a:prstDash val="solid"/>
            </a:ln>
          </c:spPr>
          <c:marker>
            <c:spPr>
              <a:solidFill>
                <a:schemeClr val="accent6">
                  <a:lumMod val="50000"/>
                </a:schemeClr>
              </a:solidFill>
            </c:spPr>
          </c:marker>
          <c:xVal>
            <c:numRef>
              <c:f>'Data Usentrifugert'!$B$6:$F$6</c:f>
              <c:numCache>
                <c:formatCode>General</c:formatCode>
                <c:ptCount val="5"/>
                <c:pt idx="0">
                  <c:v>0</c:v>
                </c:pt>
                <c:pt idx="1">
                  <c:v>12</c:v>
                </c:pt>
                <c:pt idx="2">
                  <c:v>24</c:v>
                </c:pt>
                <c:pt idx="3">
                  <c:v>48</c:v>
                </c:pt>
                <c:pt idx="4">
                  <c:v>72</c:v>
                </c:pt>
              </c:numCache>
            </c:numRef>
          </c:xVal>
          <c:yVal>
            <c:numRef>
              <c:f>'Data Usentrifugert'!$B$19:$F$19</c:f>
              <c:numCache>
                <c:formatCode>0.00</c:formatCode>
                <c:ptCount val="5"/>
                <c:pt idx="0">
                  <c:v>3.19</c:v>
                </c:pt>
                <c:pt idx="1">
                  <c:v>3.28</c:v>
                </c:pt>
                <c:pt idx="2">
                  <c:v>3.29</c:v>
                </c:pt>
                <c:pt idx="3">
                  <c:v>3.26</c:v>
                </c:pt>
                <c:pt idx="4">
                  <c:v>3.33</c:v>
                </c:pt>
              </c:numCache>
            </c:numRef>
          </c:yVal>
          <c:smooth val="0"/>
          <c:extLst>
            <c:ext xmlns:c16="http://schemas.microsoft.com/office/drawing/2014/chart" uri="{C3380CC4-5D6E-409C-BE32-E72D297353CC}">
              <c16:uniqueId val="{0000000B-2414-4CFD-BD77-3D67A80B6131}"/>
            </c:ext>
          </c:extLst>
        </c:ser>
        <c:ser>
          <c:idx val="12"/>
          <c:order val="12"/>
          <c:spPr>
            <a:ln w="19050">
              <a:solidFill>
                <a:schemeClr val="accent6">
                  <a:lumMod val="75000"/>
                </a:schemeClr>
              </a:solidFill>
              <a:prstDash val="solid"/>
            </a:ln>
          </c:spPr>
          <c:marker>
            <c:symbol val="none"/>
          </c:marker>
          <c:xVal>
            <c:numRef>
              <c:f>'Data Usentrifugert'!$B$6:$F$6</c:f>
              <c:numCache>
                <c:formatCode>General</c:formatCode>
                <c:ptCount val="5"/>
                <c:pt idx="0">
                  <c:v>0</c:v>
                </c:pt>
                <c:pt idx="1">
                  <c:v>12</c:v>
                </c:pt>
                <c:pt idx="2">
                  <c:v>24</c:v>
                </c:pt>
                <c:pt idx="3">
                  <c:v>48</c:v>
                </c:pt>
                <c:pt idx="4">
                  <c:v>72</c:v>
                </c:pt>
              </c:numCache>
            </c:numRef>
          </c:xVal>
          <c:yVal>
            <c:numRef>
              <c:f>'Data Usentrifugert'!$B$20:$F$20</c:f>
              <c:numCache>
                <c:formatCode>0.00</c:formatCode>
                <c:ptCount val="5"/>
                <c:pt idx="0">
                  <c:v>4.4000000000000004</c:v>
                </c:pt>
                <c:pt idx="1">
                  <c:v>4.29</c:v>
                </c:pt>
                <c:pt idx="2">
                  <c:v>4.3099999999999996</c:v>
                </c:pt>
                <c:pt idx="3">
                  <c:v>4.25</c:v>
                </c:pt>
                <c:pt idx="4">
                  <c:v>4.3</c:v>
                </c:pt>
              </c:numCache>
            </c:numRef>
          </c:yVal>
          <c:smooth val="0"/>
          <c:extLst>
            <c:ext xmlns:c16="http://schemas.microsoft.com/office/drawing/2014/chart" uri="{C3380CC4-5D6E-409C-BE32-E72D297353CC}">
              <c16:uniqueId val="{0000000C-2414-4CFD-BD77-3D67A80B6131}"/>
            </c:ext>
          </c:extLst>
        </c:ser>
        <c:ser>
          <c:idx val="13"/>
          <c:order val="13"/>
          <c:spPr>
            <a:ln w="19050">
              <a:solidFill>
                <a:schemeClr val="tx1">
                  <a:lumMod val="85000"/>
                  <a:lumOff val="15000"/>
                </a:schemeClr>
              </a:solidFill>
              <a:prstDash val="solid"/>
            </a:ln>
          </c:spPr>
          <c:marker>
            <c:symbol val="none"/>
          </c:marker>
          <c:xVal>
            <c:numRef>
              <c:f>'Data Usentrifugert'!$B$6:$F$6</c:f>
              <c:numCache>
                <c:formatCode>General</c:formatCode>
                <c:ptCount val="5"/>
                <c:pt idx="0">
                  <c:v>0</c:v>
                </c:pt>
                <c:pt idx="1">
                  <c:v>12</c:v>
                </c:pt>
                <c:pt idx="2">
                  <c:v>24</c:v>
                </c:pt>
                <c:pt idx="3">
                  <c:v>48</c:v>
                </c:pt>
                <c:pt idx="4">
                  <c:v>72</c:v>
                </c:pt>
              </c:numCache>
            </c:numRef>
          </c:xVal>
          <c:yVal>
            <c:numRef>
              <c:f>'Data Usentrifugert'!$B$21:$F$21</c:f>
              <c:numCache>
                <c:formatCode>0.00</c:formatCode>
                <c:ptCount val="5"/>
                <c:pt idx="0">
                  <c:v>3.18</c:v>
                </c:pt>
                <c:pt idx="1">
                  <c:v>3.3</c:v>
                </c:pt>
                <c:pt idx="2">
                  <c:v>3.16</c:v>
                </c:pt>
                <c:pt idx="3">
                  <c:v>3.25</c:v>
                </c:pt>
                <c:pt idx="4">
                  <c:v>3.17</c:v>
                </c:pt>
              </c:numCache>
            </c:numRef>
          </c:yVal>
          <c:smooth val="0"/>
          <c:extLst>
            <c:ext xmlns:c16="http://schemas.microsoft.com/office/drawing/2014/chart" uri="{C3380CC4-5D6E-409C-BE32-E72D297353CC}">
              <c16:uniqueId val="{0000000D-2414-4CFD-BD77-3D67A80B6131}"/>
            </c:ext>
          </c:extLst>
        </c:ser>
        <c:ser>
          <c:idx val="14"/>
          <c:order val="14"/>
          <c:spPr>
            <a:ln w="19050">
              <a:solidFill>
                <a:srgbClr val="002060"/>
              </a:solidFill>
              <a:prstDash val="solid"/>
            </a:ln>
          </c:spPr>
          <c:marker>
            <c:symbol val="circle"/>
            <c:size val="5"/>
            <c:spPr>
              <a:solidFill>
                <a:srgbClr val="002060"/>
              </a:solidFill>
            </c:spPr>
          </c:marker>
          <c:xVal>
            <c:numRef>
              <c:f>'Data Usentrifugert'!$B$6:$F$6</c:f>
              <c:numCache>
                <c:formatCode>General</c:formatCode>
                <c:ptCount val="5"/>
                <c:pt idx="0">
                  <c:v>0</c:v>
                </c:pt>
                <c:pt idx="1">
                  <c:v>12</c:v>
                </c:pt>
                <c:pt idx="2">
                  <c:v>24</c:v>
                </c:pt>
                <c:pt idx="3">
                  <c:v>48</c:v>
                </c:pt>
                <c:pt idx="4">
                  <c:v>72</c:v>
                </c:pt>
              </c:numCache>
            </c:numRef>
          </c:xVal>
          <c:yVal>
            <c:numRef>
              <c:f>'Data Usentrifugert'!$B$22:$F$22</c:f>
              <c:numCache>
                <c:formatCode>0.00</c:formatCode>
                <c:ptCount val="5"/>
                <c:pt idx="0">
                  <c:v>4.34</c:v>
                </c:pt>
                <c:pt idx="1">
                  <c:v>4.1100000000000003</c:v>
                </c:pt>
                <c:pt idx="2">
                  <c:v>4.05</c:v>
                </c:pt>
                <c:pt idx="3">
                  <c:v>3.65</c:v>
                </c:pt>
                <c:pt idx="4">
                  <c:v>3.97</c:v>
                </c:pt>
              </c:numCache>
            </c:numRef>
          </c:yVal>
          <c:smooth val="0"/>
          <c:extLst>
            <c:ext xmlns:c16="http://schemas.microsoft.com/office/drawing/2014/chart" uri="{C3380CC4-5D6E-409C-BE32-E72D297353CC}">
              <c16:uniqueId val="{0000000E-2414-4CFD-BD77-3D67A80B6131}"/>
            </c:ext>
          </c:extLst>
        </c:ser>
        <c:ser>
          <c:idx val="15"/>
          <c:order val="15"/>
          <c:spPr>
            <a:ln w="19050">
              <a:solidFill>
                <a:schemeClr val="accent6">
                  <a:lumMod val="75000"/>
                </a:schemeClr>
              </a:solidFill>
              <a:prstDash val="solid"/>
            </a:ln>
          </c:spPr>
          <c:marker>
            <c:symbol val="square"/>
            <c:size val="5"/>
            <c:spPr>
              <a:solidFill>
                <a:schemeClr val="accent6">
                  <a:lumMod val="75000"/>
                </a:schemeClr>
              </a:solidFill>
            </c:spPr>
          </c:marker>
          <c:xVal>
            <c:numRef>
              <c:f>'Data Usentrifugert'!$B$6:$F$6</c:f>
              <c:numCache>
                <c:formatCode>General</c:formatCode>
                <c:ptCount val="5"/>
                <c:pt idx="0">
                  <c:v>0</c:v>
                </c:pt>
                <c:pt idx="1">
                  <c:v>12</c:v>
                </c:pt>
                <c:pt idx="2">
                  <c:v>24</c:v>
                </c:pt>
                <c:pt idx="3">
                  <c:v>48</c:v>
                </c:pt>
                <c:pt idx="4">
                  <c:v>72</c:v>
                </c:pt>
              </c:numCache>
            </c:numRef>
          </c:xVal>
          <c:yVal>
            <c:numRef>
              <c:f>'Data Usentrifugert'!$B$23:$F$23</c:f>
              <c:numCache>
                <c:formatCode>0.00</c:formatCode>
                <c:ptCount val="5"/>
                <c:pt idx="0">
                  <c:v>4.7699999999999996</c:v>
                </c:pt>
                <c:pt idx="1">
                  <c:v>5.0199999999999996</c:v>
                </c:pt>
                <c:pt idx="2">
                  <c:v>5.01</c:v>
                </c:pt>
                <c:pt idx="3">
                  <c:v>5.13</c:v>
                </c:pt>
                <c:pt idx="4">
                  <c:v>4.62</c:v>
                </c:pt>
              </c:numCache>
            </c:numRef>
          </c:yVal>
          <c:smooth val="0"/>
          <c:extLst>
            <c:ext xmlns:c16="http://schemas.microsoft.com/office/drawing/2014/chart" uri="{C3380CC4-5D6E-409C-BE32-E72D297353CC}">
              <c16:uniqueId val="{0000000F-2414-4CFD-BD77-3D67A80B6131}"/>
            </c:ext>
          </c:extLst>
        </c:ser>
        <c:ser>
          <c:idx val="16"/>
          <c:order val="16"/>
          <c:spPr>
            <a:ln w="19050">
              <a:solidFill>
                <a:srgbClr val="3366FF"/>
              </a:solidFill>
              <a:prstDash val="solid"/>
            </a:ln>
          </c:spPr>
          <c:marker>
            <c:symbol val="none"/>
          </c:marker>
          <c:xVal>
            <c:numRef>
              <c:f>'Data Usentrifugert'!$B$6:$F$6</c:f>
              <c:numCache>
                <c:formatCode>General</c:formatCode>
                <c:ptCount val="5"/>
                <c:pt idx="0">
                  <c:v>0</c:v>
                </c:pt>
                <c:pt idx="1">
                  <c:v>12</c:v>
                </c:pt>
                <c:pt idx="2">
                  <c:v>24</c:v>
                </c:pt>
                <c:pt idx="3">
                  <c:v>48</c:v>
                </c:pt>
                <c:pt idx="4">
                  <c:v>72</c:v>
                </c:pt>
              </c:numCache>
            </c:numRef>
          </c:xVal>
          <c:yVal>
            <c:numRef>
              <c:f>'Data Usentrifugert'!$B$24:$F$24</c:f>
              <c:numCache>
                <c:formatCode>0.00</c:formatCode>
                <c:ptCount val="5"/>
                <c:pt idx="0">
                  <c:v>3.89</c:v>
                </c:pt>
                <c:pt idx="1">
                  <c:v>3.89</c:v>
                </c:pt>
                <c:pt idx="2">
                  <c:v>3.93</c:v>
                </c:pt>
                <c:pt idx="3">
                  <c:v>3.66</c:v>
                </c:pt>
                <c:pt idx="4">
                  <c:v>3.78</c:v>
                </c:pt>
              </c:numCache>
            </c:numRef>
          </c:yVal>
          <c:smooth val="0"/>
          <c:extLst>
            <c:ext xmlns:c16="http://schemas.microsoft.com/office/drawing/2014/chart" uri="{C3380CC4-5D6E-409C-BE32-E72D297353CC}">
              <c16:uniqueId val="{00000010-2414-4CFD-BD77-3D67A80B6131}"/>
            </c:ext>
          </c:extLst>
        </c:ser>
        <c:ser>
          <c:idx val="17"/>
          <c:order val="17"/>
          <c:spPr>
            <a:ln w="19050">
              <a:solidFill>
                <a:schemeClr val="accent4">
                  <a:lumMod val="75000"/>
                </a:schemeClr>
              </a:solidFill>
              <a:prstDash val="solid"/>
            </a:ln>
          </c:spPr>
          <c:marker>
            <c:symbol val="none"/>
          </c:marker>
          <c:xVal>
            <c:numRef>
              <c:f>'Data Usentrifugert'!$B$6:$F$6</c:f>
              <c:numCache>
                <c:formatCode>General</c:formatCode>
                <c:ptCount val="5"/>
                <c:pt idx="0">
                  <c:v>0</c:v>
                </c:pt>
                <c:pt idx="1">
                  <c:v>12</c:v>
                </c:pt>
                <c:pt idx="2">
                  <c:v>24</c:v>
                </c:pt>
                <c:pt idx="3">
                  <c:v>48</c:v>
                </c:pt>
                <c:pt idx="4">
                  <c:v>72</c:v>
                </c:pt>
              </c:numCache>
            </c:numRef>
          </c:xVal>
          <c:yVal>
            <c:numRef>
              <c:f>'Data Usentrifugert'!$B$25:$F$25</c:f>
              <c:numCache>
                <c:formatCode>0.00</c:formatCode>
                <c:ptCount val="5"/>
                <c:pt idx="0">
                  <c:v>3.47</c:v>
                </c:pt>
                <c:pt idx="1">
                  <c:v>3.42</c:v>
                </c:pt>
                <c:pt idx="2">
                  <c:v>3.45</c:v>
                </c:pt>
                <c:pt idx="3">
                  <c:v>3.41</c:v>
                </c:pt>
                <c:pt idx="4">
                  <c:v>3.42</c:v>
                </c:pt>
              </c:numCache>
            </c:numRef>
          </c:yVal>
          <c:smooth val="0"/>
          <c:extLst>
            <c:ext xmlns:c16="http://schemas.microsoft.com/office/drawing/2014/chart" uri="{C3380CC4-5D6E-409C-BE32-E72D297353CC}">
              <c16:uniqueId val="{00000011-2414-4CFD-BD77-3D67A80B6131}"/>
            </c:ext>
          </c:extLst>
        </c:ser>
        <c:ser>
          <c:idx val="18"/>
          <c:order val="18"/>
          <c:spPr>
            <a:ln w="19050">
              <a:solidFill>
                <a:srgbClr val="00B050"/>
              </a:solidFill>
              <a:prstDash val="solid"/>
            </a:ln>
          </c:spPr>
          <c:marker>
            <c:symbol val="none"/>
          </c:marker>
          <c:xVal>
            <c:numRef>
              <c:f>'Data Usentrifugert'!$B$6:$F$6</c:f>
              <c:numCache>
                <c:formatCode>General</c:formatCode>
                <c:ptCount val="5"/>
                <c:pt idx="0">
                  <c:v>0</c:v>
                </c:pt>
                <c:pt idx="1">
                  <c:v>12</c:v>
                </c:pt>
                <c:pt idx="2">
                  <c:v>24</c:v>
                </c:pt>
                <c:pt idx="3">
                  <c:v>48</c:v>
                </c:pt>
                <c:pt idx="4">
                  <c:v>72</c:v>
                </c:pt>
              </c:numCache>
            </c:numRef>
          </c:xVal>
          <c:yVal>
            <c:numRef>
              <c:f>'Data Usentrifugert'!$B$26:$F$26</c:f>
              <c:numCache>
                <c:formatCode>0.00</c:formatCode>
                <c:ptCount val="5"/>
                <c:pt idx="0">
                  <c:v>3.15</c:v>
                </c:pt>
                <c:pt idx="1">
                  <c:v>3.13</c:v>
                </c:pt>
                <c:pt idx="2">
                  <c:v>3.22</c:v>
                </c:pt>
                <c:pt idx="3">
                  <c:v>3.11</c:v>
                </c:pt>
                <c:pt idx="4">
                  <c:v>3.21</c:v>
                </c:pt>
              </c:numCache>
            </c:numRef>
          </c:yVal>
          <c:smooth val="0"/>
          <c:extLst>
            <c:ext xmlns:c16="http://schemas.microsoft.com/office/drawing/2014/chart" uri="{C3380CC4-5D6E-409C-BE32-E72D297353CC}">
              <c16:uniqueId val="{00000012-2414-4CFD-BD77-3D67A80B6131}"/>
            </c:ext>
          </c:extLst>
        </c:ser>
        <c:ser>
          <c:idx val="19"/>
          <c:order val="19"/>
          <c:spPr>
            <a:ln w="19050">
              <a:solidFill>
                <a:srgbClr val="FF0000"/>
              </a:solidFill>
              <a:prstDash val="solid"/>
            </a:ln>
          </c:spPr>
          <c:marker>
            <c:symbol val="none"/>
          </c:marker>
          <c:xVal>
            <c:numRef>
              <c:f>'Data Usentrifugert'!$B$6:$F$6</c:f>
              <c:numCache>
                <c:formatCode>General</c:formatCode>
                <c:ptCount val="5"/>
                <c:pt idx="0">
                  <c:v>0</c:v>
                </c:pt>
                <c:pt idx="1">
                  <c:v>12</c:v>
                </c:pt>
                <c:pt idx="2">
                  <c:v>24</c:v>
                </c:pt>
                <c:pt idx="3">
                  <c:v>48</c:v>
                </c:pt>
                <c:pt idx="4">
                  <c:v>72</c:v>
                </c:pt>
              </c:numCache>
            </c:numRef>
          </c:xVal>
          <c:yVal>
            <c:numRef>
              <c:f>'Data Usentrifugert'!$B$27:$F$27</c:f>
              <c:numCache>
                <c:formatCode>0.00</c:formatCode>
                <c:ptCount val="5"/>
                <c:pt idx="0">
                  <c:v>4.5999999999999996</c:v>
                </c:pt>
                <c:pt idx="1">
                  <c:v>4.8099999999999996</c:v>
                </c:pt>
                <c:pt idx="2">
                  <c:v>4.6500000000000004</c:v>
                </c:pt>
                <c:pt idx="3">
                  <c:v>4.59</c:v>
                </c:pt>
                <c:pt idx="4">
                  <c:v>4.6399999999999997</c:v>
                </c:pt>
              </c:numCache>
            </c:numRef>
          </c:yVal>
          <c:smooth val="0"/>
          <c:extLst>
            <c:ext xmlns:c16="http://schemas.microsoft.com/office/drawing/2014/chart" uri="{C3380CC4-5D6E-409C-BE32-E72D297353CC}">
              <c16:uniqueId val="{00000013-2414-4CFD-BD77-3D67A80B6131}"/>
            </c:ext>
          </c:extLst>
        </c:ser>
        <c:dLbls>
          <c:showLegendKey val="0"/>
          <c:showVal val="0"/>
          <c:showCatName val="0"/>
          <c:showSerName val="0"/>
          <c:showPercent val="0"/>
          <c:showBubbleSize val="0"/>
        </c:dLbls>
        <c:axId val="308150008"/>
        <c:axId val="249669360"/>
        <c:extLst>
          <c:ext xmlns:c15="http://schemas.microsoft.com/office/drawing/2012/chart" uri="{02D57815-91ED-43cb-92C2-25804820EDAC}">
            <c15:filteredScatterSeries>
              <c15:ser>
                <c:idx val="20"/>
                <c:order val="20"/>
                <c:spPr>
                  <a:ln w="12700">
                    <a:solidFill>
                      <a:srgbClr val="FF9900"/>
                    </a:solidFill>
                    <a:prstDash val="solid"/>
                  </a:ln>
                </c:spPr>
                <c:marker>
                  <c:symbol val="none"/>
                </c:marker>
                <c:xVal>
                  <c:numRef>
                    <c:extLst>
                      <c:ext uri="{02D57815-91ED-43cb-92C2-25804820EDAC}">
                        <c15:formulaRef>
                          <c15:sqref>'Data Usentrifugert'!$B$6:$F$6</c15:sqref>
                        </c15:formulaRef>
                      </c:ext>
                    </c:extLst>
                    <c:numCache>
                      <c:formatCode>General</c:formatCode>
                      <c:ptCount val="5"/>
                      <c:pt idx="0">
                        <c:v>0</c:v>
                      </c:pt>
                      <c:pt idx="1">
                        <c:v>12</c:v>
                      </c:pt>
                      <c:pt idx="2">
                        <c:v>24</c:v>
                      </c:pt>
                      <c:pt idx="3">
                        <c:v>48</c:v>
                      </c:pt>
                      <c:pt idx="4">
                        <c:v>72</c:v>
                      </c:pt>
                    </c:numCache>
                  </c:numRef>
                </c:xVal>
                <c:yVal>
                  <c:numRef>
                    <c:extLst>
                      <c:ext uri="{02D57815-91ED-43cb-92C2-25804820EDAC}">
                        <c15:formulaRef>
                          <c15:sqref>Data!#REF!</c15:sqref>
                        </c15:formulaRef>
                      </c:ext>
                    </c:extLst>
                    <c:numCache>
                      <c:formatCode>General</c:formatCode>
                      <c:ptCount val="1"/>
                      <c:pt idx="0">
                        <c:v>1</c:v>
                      </c:pt>
                    </c:numCache>
                  </c:numRef>
                </c:yVal>
                <c:smooth val="0"/>
                <c:extLst>
                  <c:ext xmlns:c16="http://schemas.microsoft.com/office/drawing/2014/chart" uri="{C3380CC4-5D6E-409C-BE32-E72D297353CC}">
                    <c16:uniqueId val="{00000014-2414-4CFD-BD77-3D67A80B6131}"/>
                  </c:ext>
                </c:extLst>
              </c15:ser>
            </c15:filteredScatterSeries>
            <c15:filteredScatterSeries>
              <c15:ser>
                <c:idx val="21"/>
                <c:order val="21"/>
                <c:spPr>
                  <a:ln w="12700">
                    <a:solidFill>
                      <a:srgbClr val="FF6600"/>
                    </a:solidFill>
                    <a:prstDash val="solid"/>
                  </a:ln>
                </c:spPr>
                <c:marker>
                  <c:symbol val="none"/>
                </c:marker>
                <c:xVal>
                  <c:numRef>
                    <c:extLst xmlns:c15="http://schemas.microsoft.com/office/drawing/2012/chart">
                      <c:ext xmlns:c15="http://schemas.microsoft.com/office/drawing/2012/chart" uri="{02D57815-91ED-43cb-92C2-25804820EDAC}">
                        <c15:formulaRef>
                          <c15:sqref>'Data Usentrifugert'!$B$6:$F$6</c15:sqref>
                        </c15:formulaRef>
                      </c:ext>
                    </c:extLst>
                    <c:numCache>
                      <c:formatCode>General</c:formatCode>
                      <c:ptCount val="5"/>
                      <c:pt idx="0">
                        <c:v>0</c:v>
                      </c:pt>
                      <c:pt idx="1">
                        <c:v>12</c:v>
                      </c:pt>
                      <c:pt idx="2">
                        <c:v>24</c:v>
                      </c:pt>
                      <c:pt idx="3">
                        <c:v>48</c:v>
                      </c:pt>
                      <c:pt idx="4">
                        <c:v>72</c:v>
                      </c:pt>
                    </c:numCache>
                  </c:numRef>
                </c:xVal>
                <c:yVal>
                  <c:numRef>
                    <c:extLst xmlns:c15="http://schemas.microsoft.com/office/drawing/2012/chart">
                      <c:ext xmlns:c15="http://schemas.microsoft.com/office/drawing/2012/chart" uri="{02D57815-91ED-43cb-92C2-25804820EDAC}">
                        <c15:formulaRef>
                          <c15:sqref>Data!#REF!</c15:sqref>
                        </c15:formulaRef>
                      </c:ext>
                    </c:extLst>
                    <c:numCache>
                      <c:formatCode>General</c:formatCode>
                      <c:ptCount val="1"/>
                      <c:pt idx="0">
                        <c:v>1</c:v>
                      </c:pt>
                    </c:numCache>
                  </c:numRef>
                </c:yVal>
                <c:smooth val="0"/>
                <c:extLst xmlns:c15="http://schemas.microsoft.com/office/drawing/2012/chart">
                  <c:ext xmlns:c16="http://schemas.microsoft.com/office/drawing/2014/chart" uri="{C3380CC4-5D6E-409C-BE32-E72D297353CC}">
                    <c16:uniqueId val="{00000015-2414-4CFD-BD77-3D67A80B6131}"/>
                  </c:ext>
                </c:extLst>
              </c15:ser>
            </c15:filteredScatterSeries>
            <c15:filteredScatterSeries>
              <c15:ser>
                <c:idx val="22"/>
                <c:order val="22"/>
                <c:spPr>
                  <a:ln w="12700">
                    <a:solidFill>
                      <a:srgbClr val="666699"/>
                    </a:solidFill>
                    <a:prstDash val="solid"/>
                  </a:ln>
                </c:spPr>
                <c:marker>
                  <c:symbol val="none"/>
                </c:marker>
                <c:xVal>
                  <c:numRef>
                    <c:extLst xmlns:c15="http://schemas.microsoft.com/office/drawing/2012/chart">
                      <c:ext xmlns:c15="http://schemas.microsoft.com/office/drawing/2012/chart" uri="{02D57815-91ED-43cb-92C2-25804820EDAC}">
                        <c15:formulaRef>
                          <c15:sqref>'Data Usentrifugert'!$B$6:$F$6</c15:sqref>
                        </c15:formulaRef>
                      </c:ext>
                    </c:extLst>
                    <c:numCache>
                      <c:formatCode>General</c:formatCode>
                      <c:ptCount val="5"/>
                      <c:pt idx="0">
                        <c:v>0</c:v>
                      </c:pt>
                      <c:pt idx="1">
                        <c:v>12</c:v>
                      </c:pt>
                      <c:pt idx="2">
                        <c:v>24</c:v>
                      </c:pt>
                      <c:pt idx="3">
                        <c:v>48</c:v>
                      </c:pt>
                      <c:pt idx="4">
                        <c:v>72</c:v>
                      </c:pt>
                    </c:numCache>
                  </c:numRef>
                </c:xVal>
                <c:yVal>
                  <c:numRef>
                    <c:extLst xmlns:c15="http://schemas.microsoft.com/office/drawing/2012/chart">
                      <c:ext xmlns:c15="http://schemas.microsoft.com/office/drawing/2012/chart" uri="{02D57815-91ED-43cb-92C2-25804820EDAC}">
                        <c15:formulaRef>
                          <c15:sqref>Data!#REF!</c15:sqref>
                        </c15:formulaRef>
                      </c:ext>
                    </c:extLst>
                    <c:numCache>
                      <c:formatCode>General</c:formatCode>
                      <c:ptCount val="1"/>
                      <c:pt idx="0">
                        <c:v>1</c:v>
                      </c:pt>
                    </c:numCache>
                  </c:numRef>
                </c:yVal>
                <c:smooth val="0"/>
                <c:extLst xmlns:c15="http://schemas.microsoft.com/office/drawing/2012/chart">
                  <c:ext xmlns:c16="http://schemas.microsoft.com/office/drawing/2014/chart" uri="{C3380CC4-5D6E-409C-BE32-E72D297353CC}">
                    <c16:uniqueId val="{00000016-2414-4CFD-BD77-3D67A80B6131}"/>
                  </c:ext>
                </c:extLst>
              </c15:ser>
            </c15:filteredScatterSeries>
            <c15:filteredScatterSeries>
              <c15:ser>
                <c:idx val="23"/>
                <c:order val="23"/>
                <c:spPr>
                  <a:ln w="12700">
                    <a:solidFill>
                      <a:srgbClr val="969696"/>
                    </a:solidFill>
                    <a:prstDash val="solid"/>
                  </a:ln>
                </c:spPr>
                <c:marker>
                  <c:symbol val="none"/>
                </c:marker>
                <c:xVal>
                  <c:numRef>
                    <c:extLst xmlns:c15="http://schemas.microsoft.com/office/drawing/2012/chart">
                      <c:ext xmlns:c15="http://schemas.microsoft.com/office/drawing/2012/chart" uri="{02D57815-91ED-43cb-92C2-25804820EDAC}">
                        <c15:formulaRef>
                          <c15:sqref>'Data Usentrifugert'!$B$6:$F$6</c15:sqref>
                        </c15:formulaRef>
                      </c:ext>
                    </c:extLst>
                    <c:numCache>
                      <c:formatCode>General</c:formatCode>
                      <c:ptCount val="5"/>
                      <c:pt idx="0">
                        <c:v>0</c:v>
                      </c:pt>
                      <c:pt idx="1">
                        <c:v>12</c:v>
                      </c:pt>
                      <c:pt idx="2">
                        <c:v>24</c:v>
                      </c:pt>
                      <c:pt idx="3">
                        <c:v>48</c:v>
                      </c:pt>
                      <c:pt idx="4">
                        <c:v>72</c:v>
                      </c:pt>
                    </c:numCache>
                  </c:numRef>
                </c:xVal>
                <c:yVal>
                  <c:numRef>
                    <c:extLst xmlns:c15="http://schemas.microsoft.com/office/drawing/2012/chart">
                      <c:ext xmlns:c15="http://schemas.microsoft.com/office/drawing/2012/chart" uri="{02D57815-91ED-43cb-92C2-25804820EDAC}">
                        <c15:formulaRef>
                          <c15:sqref>Data!#REF!</c15:sqref>
                        </c15:formulaRef>
                      </c:ext>
                    </c:extLst>
                    <c:numCache>
                      <c:formatCode>General</c:formatCode>
                      <c:ptCount val="1"/>
                      <c:pt idx="0">
                        <c:v>1</c:v>
                      </c:pt>
                    </c:numCache>
                  </c:numRef>
                </c:yVal>
                <c:smooth val="0"/>
                <c:extLst xmlns:c15="http://schemas.microsoft.com/office/drawing/2012/chart">
                  <c:ext xmlns:c16="http://schemas.microsoft.com/office/drawing/2014/chart" uri="{C3380CC4-5D6E-409C-BE32-E72D297353CC}">
                    <c16:uniqueId val="{00000017-2414-4CFD-BD77-3D67A80B6131}"/>
                  </c:ext>
                </c:extLst>
              </c15:ser>
            </c15:filteredScatterSeries>
            <c15:filteredScatterSeries>
              <c15:ser>
                <c:idx val="24"/>
                <c:order val="24"/>
                <c:spPr>
                  <a:ln w="12700">
                    <a:solidFill>
                      <a:srgbClr val="003366"/>
                    </a:solidFill>
                    <a:prstDash val="solid"/>
                  </a:ln>
                </c:spPr>
                <c:marker>
                  <c:symbol val="none"/>
                </c:marker>
                <c:xVal>
                  <c:numRef>
                    <c:extLst xmlns:c15="http://schemas.microsoft.com/office/drawing/2012/chart">
                      <c:ext xmlns:c15="http://schemas.microsoft.com/office/drawing/2012/chart" uri="{02D57815-91ED-43cb-92C2-25804820EDAC}">
                        <c15:formulaRef>
                          <c15:sqref>'Data Usentrifugert'!$B$6:$F$6</c15:sqref>
                        </c15:formulaRef>
                      </c:ext>
                    </c:extLst>
                    <c:numCache>
                      <c:formatCode>General</c:formatCode>
                      <c:ptCount val="5"/>
                      <c:pt idx="0">
                        <c:v>0</c:v>
                      </c:pt>
                      <c:pt idx="1">
                        <c:v>12</c:v>
                      </c:pt>
                      <c:pt idx="2">
                        <c:v>24</c:v>
                      </c:pt>
                      <c:pt idx="3">
                        <c:v>48</c:v>
                      </c:pt>
                      <c:pt idx="4">
                        <c:v>72</c:v>
                      </c:pt>
                    </c:numCache>
                  </c:numRef>
                </c:xVal>
                <c:yVal>
                  <c:numRef>
                    <c:extLst xmlns:c15="http://schemas.microsoft.com/office/drawing/2012/chart">
                      <c:ext xmlns:c15="http://schemas.microsoft.com/office/drawing/2012/chart" uri="{02D57815-91ED-43cb-92C2-25804820EDAC}">
                        <c15:formulaRef>
                          <c15:sqref>Data!#REF!</c15:sqref>
                        </c15:formulaRef>
                      </c:ext>
                    </c:extLst>
                    <c:numCache>
                      <c:formatCode>General</c:formatCode>
                      <c:ptCount val="1"/>
                      <c:pt idx="0">
                        <c:v>1</c:v>
                      </c:pt>
                    </c:numCache>
                  </c:numRef>
                </c:yVal>
                <c:smooth val="0"/>
                <c:extLst xmlns:c15="http://schemas.microsoft.com/office/drawing/2012/chart">
                  <c:ext xmlns:c16="http://schemas.microsoft.com/office/drawing/2014/chart" uri="{C3380CC4-5D6E-409C-BE32-E72D297353CC}">
                    <c16:uniqueId val="{00000018-2414-4CFD-BD77-3D67A80B6131}"/>
                  </c:ext>
                </c:extLst>
              </c15:ser>
            </c15:filteredScatterSeries>
            <c15:filteredScatterSeries>
              <c15:ser>
                <c:idx val="25"/>
                <c:order val="25"/>
                <c:spPr>
                  <a:ln w="12700">
                    <a:solidFill>
                      <a:srgbClr val="339966"/>
                    </a:solidFill>
                    <a:prstDash val="solid"/>
                  </a:ln>
                </c:spPr>
                <c:marker>
                  <c:symbol val="none"/>
                </c:marker>
                <c:xVal>
                  <c:numRef>
                    <c:extLst xmlns:c15="http://schemas.microsoft.com/office/drawing/2012/chart">
                      <c:ext xmlns:c15="http://schemas.microsoft.com/office/drawing/2012/chart" uri="{02D57815-91ED-43cb-92C2-25804820EDAC}">
                        <c15:formulaRef>
                          <c15:sqref>'Data Usentrifugert'!$B$6:$F$6</c15:sqref>
                        </c15:formulaRef>
                      </c:ext>
                    </c:extLst>
                    <c:numCache>
                      <c:formatCode>General</c:formatCode>
                      <c:ptCount val="5"/>
                      <c:pt idx="0">
                        <c:v>0</c:v>
                      </c:pt>
                      <c:pt idx="1">
                        <c:v>12</c:v>
                      </c:pt>
                      <c:pt idx="2">
                        <c:v>24</c:v>
                      </c:pt>
                      <c:pt idx="3">
                        <c:v>48</c:v>
                      </c:pt>
                      <c:pt idx="4">
                        <c:v>72</c:v>
                      </c:pt>
                    </c:numCache>
                  </c:numRef>
                </c:xVal>
                <c:yVal>
                  <c:numRef>
                    <c:extLst xmlns:c15="http://schemas.microsoft.com/office/drawing/2012/chart">
                      <c:ext xmlns:c15="http://schemas.microsoft.com/office/drawing/2012/chart" uri="{02D57815-91ED-43cb-92C2-25804820EDAC}">
                        <c15:formulaRef>
                          <c15:sqref>Data!#REF!</c15:sqref>
                        </c15:formulaRef>
                      </c:ext>
                    </c:extLst>
                    <c:numCache>
                      <c:formatCode>General</c:formatCode>
                      <c:ptCount val="1"/>
                      <c:pt idx="0">
                        <c:v>1</c:v>
                      </c:pt>
                    </c:numCache>
                  </c:numRef>
                </c:yVal>
                <c:smooth val="0"/>
                <c:extLst xmlns:c15="http://schemas.microsoft.com/office/drawing/2012/chart">
                  <c:ext xmlns:c16="http://schemas.microsoft.com/office/drawing/2014/chart" uri="{C3380CC4-5D6E-409C-BE32-E72D297353CC}">
                    <c16:uniqueId val="{00000019-2414-4CFD-BD77-3D67A80B6131}"/>
                  </c:ext>
                </c:extLst>
              </c15:ser>
            </c15:filteredScatterSeries>
            <c15:filteredScatterSeries>
              <c15:ser>
                <c:idx val="26"/>
                <c:order val="26"/>
                <c:spPr>
                  <a:ln w="12700">
                    <a:solidFill>
                      <a:srgbClr val="003300"/>
                    </a:solidFill>
                    <a:prstDash val="solid"/>
                  </a:ln>
                </c:spPr>
                <c:marker>
                  <c:symbol val="none"/>
                </c:marker>
                <c:xVal>
                  <c:numRef>
                    <c:extLst xmlns:c15="http://schemas.microsoft.com/office/drawing/2012/chart">
                      <c:ext xmlns:c15="http://schemas.microsoft.com/office/drawing/2012/chart" uri="{02D57815-91ED-43cb-92C2-25804820EDAC}">
                        <c15:formulaRef>
                          <c15:sqref>'Data Usentrifugert'!$B$6:$F$6</c15:sqref>
                        </c15:formulaRef>
                      </c:ext>
                    </c:extLst>
                    <c:numCache>
                      <c:formatCode>General</c:formatCode>
                      <c:ptCount val="5"/>
                      <c:pt idx="0">
                        <c:v>0</c:v>
                      </c:pt>
                      <c:pt idx="1">
                        <c:v>12</c:v>
                      </c:pt>
                      <c:pt idx="2">
                        <c:v>24</c:v>
                      </c:pt>
                      <c:pt idx="3">
                        <c:v>48</c:v>
                      </c:pt>
                      <c:pt idx="4">
                        <c:v>72</c:v>
                      </c:pt>
                    </c:numCache>
                  </c:numRef>
                </c:xVal>
                <c:yVal>
                  <c:numRef>
                    <c:extLst xmlns:c15="http://schemas.microsoft.com/office/drawing/2012/chart">
                      <c:ext xmlns:c15="http://schemas.microsoft.com/office/drawing/2012/chart" uri="{02D57815-91ED-43cb-92C2-25804820EDAC}">
                        <c15:formulaRef>
                          <c15:sqref>Data!#REF!</c15:sqref>
                        </c15:formulaRef>
                      </c:ext>
                    </c:extLst>
                    <c:numCache>
                      <c:formatCode>General</c:formatCode>
                      <c:ptCount val="1"/>
                      <c:pt idx="0">
                        <c:v>1</c:v>
                      </c:pt>
                    </c:numCache>
                  </c:numRef>
                </c:yVal>
                <c:smooth val="0"/>
                <c:extLst xmlns:c15="http://schemas.microsoft.com/office/drawing/2012/chart">
                  <c:ext xmlns:c16="http://schemas.microsoft.com/office/drawing/2014/chart" uri="{C3380CC4-5D6E-409C-BE32-E72D297353CC}">
                    <c16:uniqueId val="{0000001A-2414-4CFD-BD77-3D67A80B6131}"/>
                  </c:ext>
                </c:extLst>
              </c15:ser>
            </c15:filteredScatterSeries>
            <c15:filteredScatterSeries>
              <c15:ser>
                <c:idx val="27"/>
                <c:order val="27"/>
                <c:spPr>
                  <a:ln w="12700">
                    <a:solidFill>
                      <a:srgbClr val="333300"/>
                    </a:solidFill>
                    <a:prstDash val="solid"/>
                  </a:ln>
                </c:spPr>
                <c:marker>
                  <c:symbol val="none"/>
                </c:marker>
                <c:xVal>
                  <c:numRef>
                    <c:extLst xmlns:c15="http://schemas.microsoft.com/office/drawing/2012/chart">
                      <c:ext xmlns:c15="http://schemas.microsoft.com/office/drawing/2012/chart" uri="{02D57815-91ED-43cb-92C2-25804820EDAC}">
                        <c15:formulaRef>
                          <c15:sqref>'Data Usentrifugert'!$B$6:$F$6</c15:sqref>
                        </c15:formulaRef>
                      </c:ext>
                    </c:extLst>
                    <c:numCache>
                      <c:formatCode>General</c:formatCode>
                      <c:ptCount val="5"/>
                      <c:pt idx="0">
                        <c:v>0</c:v>
                      </c:pt>
                      <c:pt idx="1">
                        <c:v>12</c:v>
                      </c:pt>
                      <c:pt idx="2">
                        <c:v>24</c:v>
                      </c:pt>
                      <c:pt idx="3">
                        <c:v>48</c:v>
                      </c:pt>
                      <c:pt idx="4">
                        <c:v>72</c:v>
                      </c:pt>
                    </c:numCache>
                  </c:numRef>
                </c:xVal>
                <c:yVal>
                  <c:numRef>
                    <c:extLst xmlns:c15="http://schemas.microsoft.com/office/drawing/2012/chart">
                      <c:ext xmlns:c15="http://schemas.microsoft.com/office/drawing/2012/chart" uri="{02D57815-91ED-43cb-92C2-25804820EDAC}">
                        <c15:formulaRef>
                          <c15:sqref>Data!#REF!</c15:sqref>
                        </c15:formulaRef>
                      </c:ext>
                    </c:extLst>
                    <c:numCache>
                      <c:formatCode>General</c:formatCode>
                      <c:ptCount val="1"/>
                      <c:pt idx="0">
                        <c:v>1</c:v>
                      </c:pt>
                    </c:numCache>
                  </c:numRef>
                </c:yVal>
                <c:smooth val="0"/>
                <c:extLst xmlns:c15="http://schemas.microsoft.com/office/drawing/2012/chart">
                  <c:ext xmlns:c16="http://schemas.microsoft.com/office/drawing/2014/chart" uri="{C3380CC4-5D6E-409C-BE32-E72D297353CC}">
                    <c16:uniqueId val="{0000001B-2414-4CFD-BD77-3D67A80B6131}"/>
                  </c:ext>
                </c:extLst>
              </c15:ser>
            </c15:filteredScatterSeries>
            <c15:filteredScatterSeries>
              <c15:ser>
                <c:idx val="28"/>
                <c:order val="28"/>
                <c:spPr>
                  <a:ln w="12700">
                    <a:solidFill>
                      <a:srgbClr val="993300"/>
                    </a:solidFill>
                    <a:prstDash val="solid"/>
                  </a:ln>
                </c:spPr>
                <c:marker>
                  <c:symbol val="none"/>
                </c:marker>
                <c:xVal>
                  <c:numRef>
                    <c:extLst xmlns:c15="http://schemas.microsoft.com/office/drawing/2012/chart">
                      <c:ext xmlns:c15="http://schemas.microsoft.com/office/drawing/2012/chart" uri="{02D57815-91ED-43cb-92C2-25804820EDAC}">
                        <c15:formulaRef>
                          <c15:sqref>'Data Usentrifugert'!$B$6:$F$6</c15:sqref>
                        </c15:formulaRef>
                      </c:ext>
                    </c:extLst>
                    <c:numCache>
                      <c:formatCode>General</c:formatCode>
                      <c:ptCount val="5"/>
                      <c:pt idx="0">
                        <c:v>0</c:v>
                      </c:pt>
                      <c:pt idx="1">
                        <c:v>12</c:v>
                      </c:pt>
                      <c:pt idx="2">
                        <c:v>24</c:v>
                      </c:pt>
                      <c:pt idx="3">
                        <c:v>48</c:v>
                      </c:pt>
                      <c:pt idx="4">
                        <c:v>72</c:v>
                      </c:pt>
                    </c:numCache>
                  </c:numRef>
                </c:xVal>
                <c:yVal>
                  <c:numRef>
                    <c:extLst xmlns:c15="http://schemas.microsoft.com/office/drawing/2012/chart">
                      <c:ext xmlns:c15="http://schemas.microsoft.com/office/drawing/2012/chart" uri="{02D57815-91ED-43cb-92C2-25804820EDAC}">
                        <c15:formulaRef>
                          <c15:sqref>Data!#REF!</c15:sqref>
                        </c15:formulaRef>
                      </c:ext>
                    </c:extLst>
                    <c:numCache>
                      <c:formatCode>General</c:formatCode>
                      <c:ptCount val="1"/>
                      <c:pt idx="0">
                        <c:v>1</c:v>
                      </c:pt>
                    </c:numCache>
                  </c:numRef>
                </c:yVal>
                <c:smooth val="0"/>
                <c:extLst xmlns:c15="http://schemas.microsoft.com/office/drawing/2012/chart">
                  <c:ext xmlns:c16="http://schemas.microsoft.com/office/drawing/2014/chart" uri="{C3380CC4-5D6E-409C-BE32-E72D297353CC}">
                    <c16:uniqueId val="{0000001C-2414-4CFD-BD77-3D67A80B6131}"/>
                  </c:ext>
                </c:extLst>
              </c15:ser>
            </c15:filteredScatterSeries>
            <c15:filteredScatterSeries>
              <c15:ser>
                <c:idx val="29"/>
                <c:order val="29"/>
                <c:spPr>
                  <a:ln w="12700">
                    <a:solidFill>
                      <a:srgbClr val="993366"/>
                    </a:solidFill>
                    <a:prstDash val="solid"/>
                  </a:ln>
                </c:spPr>
                <c:marker>
                  <c:symbol val="none"/>
                </c:marker>
                <c:xVal>
                  <c:numRef>
                    <c:extLst xmlns:c15="http://schemas.microsoft.com/office/drawing/2012/chart">
                      <c:ext xmlns:c15="http://schemas.microsoft.com/office/drawing/2012/chart" uri="{02D57815-91ED-43cb-92C2-25804820EDAC}">
                        <c15:formulaRef>
                          <c15:sqref>'Data Usentrifugert'!$B$6:$F$6</c15:sqref>
                        </c15:formulaRef>
                      </c:ext>
                    </c:extLst>
                    <c:numCache>
                      <c:formatCode>General</c:formatCode>
                      <c:ptCount val="5"/>
                      <c:pt idx="0">
                        <c:v>0</c:v>
                      </c:pt>
                      <c:pt idx="1">
                        <c:v>12</c:v>
                      </c:pt>
                      <c:pt idx="2">
                        <c:v>24</c:v>
                      </c:pt>
                      <c:pt idx="3">
                        <c:v>48</c:v>
                      </c:pt>
                      <c:pt idx="4">
                        <c:v>72</c:v>
                      </c:pt>
                    </c:numCache>
                  </c:numRef>
                </c:xVal>
                <c:yVal>
                  <c:numRef>
                    <c:extLst xmlns:c15="http://schemas.microsoft.com/office/drawing/2012/chart">
                      <c:ext xmlns:c15="http://schemas.microsoft.com/office/drawing/2012/chart" uri="{02D57815-91ED-43cb-92C2-25804820EDAC}">
                        <c15:formulaRef>
                          <c15:sqref>Data!#REF!</c15:sqref>
                        </c15:formulaRef>
                      </c:ext>
                    </c:extLst>
                    <c:numCache>
                      <c:formatCode>General</c:formatCode>
                      <c:ptCount val="1"/>
                      <c:pt idx="0">
                        <c:v>1</c:v>
                      </c:pt>
                    </c:numCache>
                  </c:numRef>
                </c:yVal>
                <c:smooth val="0"/>
                <c:extLst xmlns:c15="http://schemas.microsoft.com/office/drawing/2012/chart">
                  <c:ext xmlns:c16="http://schemas.microsoft.com/office/drawing/2014/chart" uri="{C3380CC4-5D6E-409C-BE32-E72D297353CC}">
                    <c16:uniqueId val="{0000001D-2414-4CFD-BD77-3D67A80B6131}"/>
                  </c:ext>
                </c:extLst>
              </c15:ser>
            </c15:filteredScatterSeries>
            <c15:filteredScatterSeries>
              <c15:ser>
                <c:idx val="30"/>
                <c:order val="30"/>
                <c:spPr>
                  <a:ln w="12700">
                    <a:solidFill>
                      <a:srgbClr val="333399"/>
                    </a:solidFill>
                    <a:prstDash val="solid"/>
                  </a:ln>
                </c:spPr>
                <c:marker>
                  <c:symbol val="none"/>
                </c:marker>
                <c:xVal>
                  <c:numRef>
                    <c:extLst xmlns:c15="http://schemas.microsoft.com/office/drawing/2012/chart">
                      <c:ext xmlns:c15="http://schemas.microsoft.com/office/drawing/2012/chart" uri="{02D57815-91ED-43cb-92C2-25804820EDAC}">
                        <c15:formulaRef>
                          <c15:sqref>'Data Usentrifugert'!$B$6:$F$6</c15:sqref>
                        </c15:formulaRef>
                      </c:ext>
                    </c:extLst>
                    <c:numCache>
                      <c:formatCode>General</c:formatCode>
                      <c:ptCount val="5"/>
                      <c:pt idx="0">
                        <c:v>0</c:v>
                      </c:pt>
                      <c:pt idx="1">
                        <c:v>12</c:v>
                      </c:pt>
                      <c:pt idx="2">
                        <c:v>24</c:v>
                      </c:pt>
                      <c:pt idx="3">
                        <c:v>48</c:v>
                      </c:pt>
                      <c:pt idx="4">
                        <c:v>72</c:v>
                      </c:pt>
                    </c:numCache>
                  </c:numRef>
                </c:xVal>
                <c:yVal>
                  <c:numRef>
                    <c:extLst xmlns:c15="http://schemas.microsoft.com/office/drawing/2012/chart">
                      <c:ext xmlns:c15="http://schemas.microsoft.com/office/drawing/2012/chart" uri="{02D57815-91ED-43cb-92C2-25804820EDAC}">
                        <c15:formulaRef>
                          <c15:sqref>Data!#REF!</c15:sqref>
                        </c15:formulaRef>
                      </c:ext>
                    </c:extLst>
                    <c:numCache>
                      <c:formatCode>General</c:formatCode>
                      <c:ptCount val="1"/>
                      <c:pt idx="0">
                        <c:v>1</c:v>
                      </c:pt>
                    </c:numCache>
                  </c:numRef>
                </c:yVal>
                <c:smooth val="0"/>
                <c:extLst xmlns:c15="http://schemas.microsoft.com/office/drawing/2012/chart">
                  <c:ext xmlns:c16="http://schemas.microsoft.com/office/drawing/2014/chart" uri="{C3380CC4-5D6E-409C-BE32-E72D297353CC}">
                    <c16:uniqueId val="{0000001E-2414-4CFD-BD77-3D67A80B6131}"/>
                  </c:ext>
                </c:extLst>
              </c15:ser>
            </c15:filteredScatterSeries>
            <c15:filteredScatterSeries>
              <c15:ser>
                <c:idx val="31"/>
                <c:order val="31"/>
                <c:spPr>
                  <a:ln w="12700">
                    <a:solidFill>
                      <a:srgbClr val="000000"/>
                    </a:solidFill>
                    <a:prstDash val="solid"/>
                  </a:ln>
                </c:spPr>
                <c:marker>
                  <c:symbol val="none"/>
                </c:marker>
                <c:xVal>
                  <c:numRef>
                    <c:extLst xmlns:c15="http://schemas.microsoft.com/office/drawing/2012/chart">
                      <c:ext xmlns:c15="http://schemas.microsoft.com/office/drawing/2012/chart" uri="{02D57815-91ED-43cb-92C2-25804820EDAC}">
                        <c15:formulaRef>
                          <c15:sqref>'Data Usentrifugert'!$B$6:$F$6</c15:sqref>
                        </c15:formulaRef>
                      </c:ext>
                    </c:extLst>
                    <c:numCache>
                      <c:formatCode>General</c:formatCode>
                      <c:ptCount val="5"/>
                      <c:pt idx="0">
                        <c:v>0</c:v>
                      </c:pt>
                      <c:pt idx="1">
                        <c:v>12</c:v>
                      </c:pt>
                      <c:pt idx="2">
                        <c:v>24</c:v>
                      </c:pt>
                      <c:pt idx="3">
                        <c:v>48</c:v>
                      </c:pt>
                      <c:pt idx="4">
                        <c:v>72</c:v>
                      </c:pt>
                    </c:numCache>
                  </c:numRef>
                </c:xVal>
                <c:yVal>
                  <c:numRef>
                    <c:extLst xmlns:c15="http://schemas.microsoft.com/office/drawing/2012/chart">
                      <c:ext xmlns:c15="http://schemas.microsoft.com/office/drawing/2012/chart" uri="{02D57815-91ED-43cb-92C2-25804820EDAC}">
                        <c15:formulaRef>
                          <c15:sqref>Data!#REF!</c15:sqref>
                        </c15:formulaRef>
                      </c:ext>
                    </c:extLst>
                    <c:numCache>
                      <c:formatCode>General</c:formatCode>
                      <c:ptCount val="1"/>
                      <c:pt idx="0">
                        <c:v>1</c:v>
                      </c:pt>
                    </c:numCache>
                  </c:numRef>
                </c:yVal>
                <c:smooth val="0"/>
                <c:extLst xmlns:c15="http://schemas.microsoft.com/office/drawing/2012/chart">
                  <c:ext xmlns:c16="http://schemas.microsoft.com/office/drawing/2014/chart" uri="{C3380CC4-5D6E-409C-BE32-E72D297353CC}">
                    <c16:uniqueId val="{0000001F-2414-4CFD-BD77-3D67A80B6131}"/>
                  </c:ext>
                </c:extLst>
              </c15:ser>
            </c15:filteredScatterSeries>
            <c15:filteredScatterSeries>
              <c15:ser>
                <c:idx val="32"/>
                <c:order val="32"/>
                <c:spPr>
                  <a:ln w="12700">
                    <a:solidFill>
                      <a:srgbClr val="FFFFFF"/>
                    </a:solidFill>
                    <a:prstDash val="solid"/>
                  </a:ln>
                </c:spPr>
                <c:marker>
                  <c:symbol val="none"/>
                </c:marker>
                <c:xVal>
                  <c:numRef>
                    <c:extLst xmlns:c15="http://schemas.microsoft.com/office/drawing/2012/chart">
                      <c:ext xmlns:c15="http://schemas.microsoft.com/office/drawing/2012/chart" uri="{02D57815-91ED-43cb-92C2-25804820EDAC}">
                        <c15:formulaRef>
                          <c15:sqref>'Data Usentrifugert'!$B$6:$F$6</c15:sqref>
                        </c15:formulaRef>
                      </c:ext>
                    </c:extLst>
                    <c:numCache>
                      <c:formatCode>General</c:formatCode>
                      <c:ptCount val="5"/>
                      <c:pt idx="0">
                        <c:v>0</c:v>
                      </c:pt>
                      <c:pt idx="1">
                        <c:v>12</c:v>
                      </c:pt>
                      <c:pt idx="2">
                        <c:v>24</c:v>
                      </c:pt>
                      <c:pt idx="3">
                        <c:v>48</c:v>
                      </c:pt>
                      <c:pt idx="4">
                        <c:v>72</c:v>
                      </c:pt>
                    </c:numCache>
                  </c:numRef>
                </c:xVal>
                <c:yVal>
                  <c:numRef>
                    <c:extLst xmlns:c15="http://schemas.microsoft.com/office/drawing/2012/chart">
                      <c:ext xmlns:c15="http://schemas.microsoft.com/office/drawing/2012/chart" uri="{02D57815-91ED-43cb-92C2-25804820EDAC}">
                        <c15:formulaRef>
                          <c15:sqref>Data!#REF!</c15:sqref>
                        </c15:formulaRef>
                      </c:ext>
                    </c:extLst>
                    <c:numCache>
                      <c:formatCode>General</c:formatCode>
                      <c:ptCount val="1"/>
                      <c:pt idx="0">
                        <c:v>1</c:v>
                      </c:pt>
                    </c:numCache>
                  </c:numRef>
                </c:yVal>
                <c:smooth val="0"/>
                <c:extLst xmlns:c15="http://schemas.microsoft.com/office/drawing/2012/chart">
                  <c:ext xmlns:c16="http://schemas.microsoft.com/office/drawing/2014/chart" uri="{C3380CC4-5D6E-409C-BE32-E72D297353CC}">
                    <c16:uniqueId val="{00000020-2414-4CFD-BD77-3D67A80B6131}"/>
                  </c:ext>
                </c:extLst>
              </c15:ser>
            </c15:filteredScatterSeries>
            <c15:filteredScatterSeries>
              <c15:ser>
                <c:idx val="33"/>
                <c:order val="33"/>
                <c:spPr>
                  <a:ln w="12700">
                    <a:solidFill>
                      <a:srgbClr val="FF0000"/>
                    </a:solidFill>
                    <a:prstDash val="solid"/>
                  </a:ln>
                </c:spPr>
                <c:marker>
                  <c:symbol val="none"/>
                </c:marker>
                <c:xVal>
                  <c:numRef>
                    <c:extLst xmlns:c15="http://schemas.microsoft.com/office/drawing/2012/chart">
                      <c:ext xmlns:c15="http://schemas.microsoft.com/office/drawing/2012/chart" uri="{02D57815-91ED-43cb-92C2-25804820EDAC}">
                        <c15:formulaRef>
                          <c15:sqref>'Data Usentrifugert'!$B$6:$F$6</c15:sqref>
                        </c15:formulaRef>
                      </c:ext>
                    </c:extLst>
                    <c:numCache>
                      <c:formatCode>General</c:formatCode>
                      <c:ptCount val="5"/>
                      <c:pt idx="0">
                        <c:v>0</c:v>
                      </c:pt>
                      <c:pt idx="1">
                        <c:v>12</c:v>
                      </c:pt>
                      <c:pt idx="2">
                        <c:v>24</c:v>
                      </c:pt>
                      <c:pt idx="3">
                        <c:v>48</c:v>
                      </c:pt>
                      <c:pt idx="4">
                        <c:v>72</c:v>
                      </c:pt>
                    </c:numCache>
                  </c:numRef>
                </c:xVal>
                <c:yVal>
                  <c:numRef>
                    <c:extLst xmlns:c15="http://schemas.microsoft.com/office/drawing/2012/chart">
                      <c:ext xmlns:c15="http://schemas.microsoft.com/office/drawing/2012/chart" uri="{02D57815-91ED-43cb-92C2-25804820EDAC}">
                        <c15:formulaRef>
                          <c15:sqref>Data!#REF!</c15:sqref>
                        </c15:formulaRef>
                      </c:ext>
                    </c:extLst>
                    <c:numCache>
                      <c:formatCode>General</c:formatCode>
                      <c:ptCount val="1"/>
                      <c:pt idx="0">
                        <c:v>1</c:v>
                      </c:pt>
                    </c:numCache>
                  </c:numRef>
                </c:yVal>
                <c:smooth val="0"/>
                <c:extLst xmlns:c15="http://schemas.microsoft.com/office/drawing/2012/chart">
                  <c:ext xmlns:c16="http://schemas.microsoft.com/office/drawing/2014/chart" uri="{C3380CC4-5D6E-409C-BE32-E72D297353CC}">
                    <c16:uniqueId val="{00000021-2414-4CFD-BD77-3D67A80B6131}"/>
                  </c:ext>
                </c:extLst>
              </c15:ser>
            </c15:filteredScatterSeries>
            <c15:filteredScatterSeries>
              <c15:ser>
                <c:idx val="34"/>
                <c:order val="34"/>
                <c:spPr>
                  <a:ln w="12700">
                    <a:solidFill>
                      <a:srgbClr val="00FF00"/>
                    </a:solidFill>
                    <a:prstDash val="solid"/>
                  </a:ln>
                </c:spPr>
                <c:marker>
                  <c:symbol val="none"/>
                </c:marker>
                <c:xVal>
                  <c:numRef>
                    <c:extLst xmlns:c15="http://schemas.microsoft.com/office/drawing/2012/chart">
                      <c:ext xmlns:c15="http://schemas.microsoft.com/office/drawing/2012/chart" uri="{02D57815-91ED-43cb-92C2-25804820EDAC}">
                        <c15:formulaRef>
                          <c15:sqref>'Data Usentrifugert'!$B$6:$F$6</c15:sqref>
                        </c15:formulaRef>
                      </c:ext>
                    </c:extLst>
                    <c:numCache>
                      <c:formatCode>General</c:formatCode>
                      <c:ptCount val="5"/>
                      <c:pt idx="0">
                        <c:v>0</c:v>
                      </c:pt>
                      <c:pt idx="1">
                        <c:v>12</c:v>
                      </c:pt>
                      <c:pt idx="2">
                        <c:v>24</c:v>
                      </c:pt>
                      <c:pt idx="3">
                        <c:v>48</c:v>
                      </c:pt>
                      <c:pt idx="4">
                        <c:v>72</c:v>
                      </c:pt>
                    </c:numCache>
                  </c:numRef>
                </c:xVal>
                <c:yVal>
                  <c:numRef>
                    <c:extLst xmlns:c15="http://schemas.microsoft.com/office/drawing/2012/chart">
                      <c:ext xmlns:c15="http://schemas.microsoft.com/office/drawing/2012/chart" uri="{02D57815-91ED-43cb-92C2-25804820EDAC}">
                        <c15:formulaRef>
                          <c15:sqref>Data!#REF!</c15:sqref>
                        </c15:formulaRef>
                      </c:ext>
                    </c:extLst>
                    <c:numCache>
                      <c:formatCode>General</c:formatCode>
                      <c:ptCount val="1"/>
                      <c:pt idx="0">
                        <c:v>1</c:v>
                      </c:pt>
                    </c:numCache>
                  </c:numRef>
                </c:yVal>
                <c:smooth val="0"/>
                <c:extLst xmlns:c15="http://schemas.microsoft.com/office/drawing/2012/chart">
                  <c:ext xmlns:c16="http://schemas.microsoft.com/office/drawing/2014/chart" uri="{C3380CC4-5D6E-409C-BE32-E72D297353CC}">
                    <c16:uniqueId val="{00000022-2414-4CFD-BD77-3D67A80B6131}"/>
                  </c:ext>
                </c:extLst>
              </c15:ser>
            </c15:filteredScatterSeries>
            <c15:filteredScatterSeries>
              <c15:ser>
                <c:idx val="35"/>
                <c:order val="35"/>
                <c:spPr>
                  <a:ln w="12700">
                    <a:solidFill>
                      <a:srgbClr val="0000FF"/>
                    </a:solidFill>
                    <a:prstDash val="solid"/>
                  </a:ln>
                </c:spPr>
                <c:marker>
                  <c:symbol val="none"/>
                </c:marker>
                <c:xVal>
                  <c:numRef>
                    <c:extLst xmlns:c15="http://schemas.microsoft.com/office/drawing/2012/chart">
                      <c:ext xmlns:c15="http://schemas.microsoft.com/office/drawing/2012/chart" uri="{02D57815-91ED-43cb-92C2-25804820EDAC}">
                        <c15:formulaRef>
                          <c15:sqref>'Data Usentrifugert'!$B$6:$F$6</c15:sqref>
                        </c15:formulaRef>
                      </c:ext>
                    </c:extLst>
                    <c:numCache>
                      <c:formatCode>General</c:formatCode>
                      <c:ptCount val="5"/>
                      <c:pt idx="0">
                        <c:v>0</c:v>
                      </c:pt>
                      <c:pt idx="1">
                        <c:v>12</c:v>
                      </c:pt>
                      <c:pt idx="2">
                        <c:v>24</c:v>
                      </c:pt>
                      <c:pt idx="3">
                        <c:v>48</c:v>
                      </c:pt>
                      <c:pt idx="4">
                        <c:v>72</c:v>
                      </c:pt>
                    </c:numCache>
                  </c:numRef>
                </c:xVal>
                <c:yVal>
                  <c:numRef>
                    <c:extLst xmlns:c15="http://schemas.microsoft.com/office/drawing/2012/chart">
                      <c:ext xmlns:c15="http://schemas.microsoft.com/office/drawing/2012/chart" uri="{02D57815-91ED-43cb-92C2-25804820EDAC}">
                        <c15:formulaRef>
                          <c15:sqref>Data!#REF!</c15:sqref>
                        </c15:formulaRef>
                      </c:ext>
                    </c:extLst>
                    <c:numCache>
                      <c:formatCode>General</c:formatCode>
                      <c:ptCount val="1"/>
                      <c:pt idx="0">
                        <c:v>1</c:v>
                      </c:pt>
                    </c:numCache>
                  </c:numRef>
                </c:yVal>
                <c:smooth val="0"/>
                <c:extLst xmlns:c15="http://schemas.microsoft.com/office/drawing/2012/chart">
                  <c:ext xmlns:c16="http://schemas.microsoft.com/office/drawing/2014/chart" uri="{C3380CC4-5D6E-409C-BE32-E72D297353CC}">
                    <c16:uniqueId val="{00000023-2414-4CFD-BD77-3D67A80B6131}"/>
                  </c:ext>
                </c:extLst>
              </c15:ser>
            </c15:filteredScatterSeries>
            <c15:filteredScatterSeries>
              <c15:ser>
                <c:idx val="36"/>
                <c:order val="36"/>
                <c:spPr>
                  <a:ln w="12700">
                    <a:solidFill>
                      <a:srgbClr val="FFFF00"/>
                    </a:solidFill>
                    <a:prstDash val="solid"/>
                  </a:ln>
                </c:spPr>
                <c:marker>
                  <c:symbol val="none"/>
                </c:marker>
                <c:xVal>
                  <c:numRef>
                    <c:extLst xmlns:c15="http://schemas.microsoft.com/office/drawing/2012/chart">
                      <c:ext xmlns:c15="http://schemas.microsoft.com/office/drawing/2012/chart" uri="{02D57815-91ED-43cb-92C2-25804820EDAC}">
                        <c15:formulaRef>
                          <c15:sqref>'Data Usentrifugert'!$B$6:$F$6</c15:sqref>
                        </c15:formulaRef>
                      </c:ext>
                    </c:extLst>
                    <c:numCache>
                      <c:formatCode>General</c:formatCode>
                      <c:ptCount val="5"/>
                      <c:pt idx="0">
                        <c:v>0</c:v>
                      </c:pt>
                      <c:pt idx="1">
                        <c:v>12</c:v>
                      </c:pt>
                      <c:pt idx="2">
                        <c:v>24</c:v>
                      </c:pt>
                      <c:pt idx="3">
                        <c:v>48</c:v>
                      </c:pt>
                      <c:pt idx="4">
                        <c:v>72</c:v>
                      </c:pt>
                    </c:numCache>
                  </c:numRef>
                </c:xVal>
                <c:yVal>
                  <c:numRef>
                    <c:extLst xmlns:c15="http://schemas.microsoft.com/office/drawing/2012/chart">
                      <c:ext xmlns:c15="http://schemas.microsoft.com/office/drawing/2012/chart" uri="{02D57815-91ED-43cb-92C2-25804820EDAC}">
                        <c15:formulaRef>
                          <c15:sqref>Data!#REF!</c15:sqref>
                        </c15:formulaRef>
                      </c:ext>
                    </c:extLst>
                    <c:numCache>
                      <c:formatCode>General</c:formatCode>
                      <c:ptCount val="1"/>
                      <c:pt idx="0">
                        <c:v>1</c:v>
                      </c:pt>
                    </c:numCache>
                  </c:numRef>
                </c:yVal>
                <c:smooth val="0"/>
                <c:extLst xmlns:c15="http://schemas.microsoft.com/office/drawing/2012/chart">
                  <c:ext xmlns:c16="http://schemas.microsoft.com/office/drawing/2014/chart" uri="{C3380CC4-5D6E-409C-BE32-E72D297353CC}">
                    <c16:uniqueId val="{00000024-2414-4CFD-BD77-3D67A80B6131}"/>
                  </c:ext>
                </c:extLst>
              </c15:ser>
            </c15:filteredScatterSeries>
            <c15:filteredScatterSeries>
              <c15:ser>
                <c:idx val="37"/>
                <c:order val="37"/>
                <c:spPr>
                  <a:ln w="12700">
                    <a:solidFill>
                      <a:srgbClr val="FF00FF"/>
                    </a:solidFill>
                    <a:prstDash val="solid"/>
                  </a:ln>
                </c:spPr>
                <c:marker>
                  <c:symbol val="none"/>
                </c:marker>
                <c:xVal>
                  <c:numRef>
                    <c:extLst xmlns:c15="http://schemas.microsoft.com/office/drawing/2012/chart">
                      <c:ext xmlns:c15="http://schemas.microsoft.com/office/drawing/2012/chart" uri="{02D57815-91ED-43cb-92C2-25804820EDAC}">
                        <c15:formulaRef>
                          <c15:sqref>'Data Usentrifugert'!$B$6:$F$6</c15:sqref>
                        </c15:formulaRef>
                      </c:ext>
                    </c:extLst>
                    <c:numCache>
                      <c:formatCode>General</c:formatCode>
                      <c:ptCount val="5"/>
                      <c:pt idx="0">
                        <c:v>0</c:v>
                      </c:pt>
                      <c:pt idx="1">
                        <c:v>12</c:v>
                      </c:pt>
                      <c:pt idx="2">
                        <c:v>24</c:v>
                      </c:pt>
                      <c:pt idx="3">
                        <c:v>48</c:v>
                      </c:pt>
                      <c:pt idx="4">
                        <c:v>72</c:v>
                      </c:pt>
                    </c:numCache>
                  </c:numRef>
                </c:xVal>
                <c:yVal>
                  <c:numRef>
                    <c:extLst xmlns:c15="http://schemas.microsoft.com/office/drawing/2012/chart">
                      <c:ext xmlns:c15="http://schemas.microsoft.com/office/drawing/2012/chart" uri="{02D57815-91ED-43cb-92C2-25804820EDAC}">
                        <c15:formulaRef>
                          <c15:sqref>Data!#REF!</c15:sqref>
                        </c15:formulaRef>
                      </c:ext>
                    </c:extLst>
                    <c:numCache>
                      <c:formatCode>General</c:formatCode>
                      <c:ptCount val="1"/>
                      <c:pt idx="0">
                        <c:v>1</c:v>
                      </c:pt>
                    </c:numCache>
                  </c:numRef>
                </c:yVal>
                <c:smooth val="0"/>
                <c:extLst xmlns:c15="http://schemas.microsoft.com/office/drawing/2012/chart">
                  <c:ext xmlns:c16="http://schemas.microsoft.com/office/drawing/2014/chart" uri="{C3380CC4-5D6E-409C-BE32-E72D297353CC}">
                    <c16:uniqueId val="{00000025-2414-4CFD-BD77-3D67A80B6131}"/>
                  </c:ext>
                </c:extLst>
              </c15:ser>
            </c15:filteredScatterSeries>
            <c15:filteredScatterSeries>
              <c15:ser>
                <c:idx val="38"/>
                <c:order val="38"/>
                <c:spPr>
                  <a:ln w="12700">
                    <a:solidFill>
                      <a:srgbClr val="00FFFF"/>
                    </a:solidFill>
                    <a:prstDash val="solid"/>
                  </a:ln>
                </c:spPr>
                <c:marker>
                  <c:symbol val="none"/>
                </c:marker>
                <c:xVal>
                  <c:numRef>
                    <c:extLst xmlns:c15="http://schemas.microsoft.com/office/drawing/2012/chart">
                      <c:ext xmlns:c15="http://schemas.microsoft.com/office/drawing/2012/chart" uri="{02D57815-91ED-43cb-92C2-25804820EDAC}">
                        <c15:formulaRef>
                          <c15:sqref>'Data Usentrifugert'!$B$6:$F$6</c15:sqref>
                        </c15:formulaRef>
                      </c:ext>
                    </c:extLst>
                    <c:numCache>
                      <c:formatCode>General</c:formatCode>
                      <c:ptCount val="5"/>
                      <c:pt idx="0">
                        <c:v>0</c:v>
                      </c:pt>
                      <c:pt idx="1">
                        <c:v>12</c:v>
                      </c:pt>
                      <c:pt idx="2">
                        <c:v>24</c:v>
                      </c:pt>
                      <c:pt idx="3">
                        <c:v>48</c:v>
                      </c:pt>
                      <c:pt idx="4">
                        <c:v>72</c:v>
                      </c:pt>
                    </c:numCache>
                  </c:numRef>
                </c:xVal>
                <c:yVal>
                  <c:numRef>
                    <c:extLst xmlns:c15="http://schemas.microsoft.com/office/drawing/2012/chart">
                      <c:ext xmlns:c15="http://schemas.microsoft.com/office/drawing/2012/chart" uri="{02D57815-91ED-43cb-92C2-25804820EDAC}">
                        <c15:formulaRef>
                          <c15:sqref>Data!#REF!</c15:sqref>
                        </c15:formulaRef>
                      </c:ext>
                    </c:extLst>
                    <c:numCache>
                      <c:formatCode>General</c:formatCode>
                      <c:ptCount val="1"/>
                      <c:pt idx="0">
                        <c:v>1</c:v>
                      </c:pt>
                    </c:numCache>
                  </c:numRef>
                </c:yVal>
                <c:smooth val="0"/>
                <c:extLst xmlns:c15="http://schemas.microsoft.com/office/drawing/2012/chart">
                  <c:ext xmlns:c16="http://schemas.microsoft.com/office/drawing/2014/chart" uri="{C3380CC4-5D6E-409C-BE32-E72D297353CC}">
                    <c16:uniqueId val="{00000026-2414-4CFD-BD77-3D67A80B6131}"/>
                  </c:ext>
                </c:extLst>
              </c15:ser>
            </c15:filteredScatterSeries>
            <c15:filteredScatterSeries>
              <c15:ser>
                <c:idx val="39"/>
                <c:order val="39"/>
                <c:spPr>
                  <a:ln w="12700">
                    <a:solidFill>
                      <a:srgbClr val="800000"/>
                    </a:solidFill>
                    <a:prstDash val="solid"/>
                  </a:ln>
                </c:spPr>
                <c:marker>
                  <c:symbol val="none"/>
                </c:marker>
                <c:xVal>
                  <c:numRef>
                    <c:extLst xmlns:c15="http://schemas.microsoft.com/office/drawing/2012/chart">
                      <c:ext xmlns:c15="http://schemas.microsoft.com/office/drawing/2012/chart" uri="{02D57815-91ED-43cb-92C2-25804820EDAC}">
                        <c15:formulaRef>
                          <c15:sqref>'Data Usentrifugert'!$B$6:$F$6</c15:sqref>
                        </c15:formulaRef>
                      </c:ext>
                    </c:extLst>
                    <c:numCache>
                      <c:formatCode>General</c:formatCode>
                      <c:ptCount val="5"/>
                      <c:pt idx="0">
                        <c:v>0</c:v>
                      </c:pt>
                      <c:pt idx="1">
                        <c:v>12</c:v>
                      </c:pt>
                      <c:pt idx="2">
                        <c:v>24</c:v>
                      </c:pt>
                      <c:pt idx="3">
                        <c:v>48</c:v>
                      </c:pt>
                      <c:pt idx="4">
                        <c:v>72</c:v>
                      </c:pt>
                    </c:numCache>
                  </c:numRef>
                </c:xVal>
                <c:yVal>
                  <c:numRef>
                    <c:extLst xmlns:c15="http://schemas.microsoft.com/office/drawing/2012/chart">
                      <c:ext xmlns:c15="http://schemas.microsoft.com/office/drawing/2012/chart" uri="{02D57815-91ED-43cb-92C2-25804820EDAC}">
                        <c15:formulaRef>
                          <c15:sqref>Data!#REF!</c15:sqref>
                        </c15:formulaRef>
                      </c:ext>
                    </c:extLst>
                    <c:numCache>
                      <c:formatCode>General</c:formatCode>
                      <c:ptCount val="1"/>
                      <c:pt idx="0">
                        <c:v>1</c:v>
                      </c:pt>
                    </c:numCache>
                  </c:numRef>
                </c:yVal>
                <c:smooth val="0"/>
                <c:extLst xmlns:c15="http://schemas.microsoft.com/office/drawing/2012/chart">
                  <c:ext xmlns:c16="http://schemas.microsoft.com/office/drawing/2014/chart" uri="{C3380CC4-5D6E-409C-BE32-E72D297353CC}">
                    <c16:uniqueId val="{00000027-2414-4CFD-BD77-3D67A80B6131}"/>
                  </c:ext>
                </c:extLst>
              </c15:ser>
            </c15:filteredScatterSeries>
            <c15:filteredScatterSeries>
              <c15:ser>
                <c:idx val="40"/>
                <c:order val="40"/>
                <c:spPr>
                  <a:ln w="12700">
                    <a:solidFill>
                      <a:srgbClr val="008000"/>
                    </a:solidFill>
                    <a:prstDash val="solid"/>
                  </a:ln>
                </c:spPr>
                <c:marker>
                  <c:symbol val="none"/>
                </c:marker>
                <c:xVal>
                  <c:numRef>
                    <c:extLst xmlns:c15="http://schemas.microsoft.com/office/drawing/2012/chart">
                      <c:ext xmlns:c15="http://schemas.microsoft.com/office/drawing/2012/chart" uri="{02D57815-91ED-43cb-92C2-25804820EDAC}">
                        <c15:formulaRef>
                          <c15:sqref>'Data Usentrifugert'!$B$6:$F$6</c15:sqref>
                        </c15:formulaRef>
                      </c:ext>
                    </c:extLst>
                    <c:numCache>
                      <c:formatCode>General</c:formatCode>
                      <c:ptCount val="5"/>
                      <c:pt idx="0">
                        <c:v>0</c:v>
                      </c:pt>
                      <c:pt idx="1">
                        <c:v>12</c:v>
                      </c:pt>
                      <c:pt idx="2">
                        <c:v>24</c:v>
                      </c:pt>
                      <c:pt idx="3">
                        <c:v>48</c:v>
                      </c:pt>
                      <c:pt idx="4">
                        <c:v>72</c:v>
                      </c:pt>
                    </c:numCache>
                  </c:numRef>
                </c:xVal>
                <c:yVal>
                  <c:numRef>
                    <c:extLst xmlns:c15="http://schemas.microsoft.com/office/drawing/2012/chart">
                      <c:ext xmlns:c15="http://schemas.microsoft.com/office/drawing/2012/chart" uri="{02D57815-91ED-43cb-92C2-25804820EDAC}">
                        <c15:formulaRef>
                          <c15:sqref>Data!#REF!</c15:sqref>
                        </c15:formulaRef>
                      </c:ext>
                    </c:extLst>
                    <c:numCache>
                      <c:formatCode>General</c:formatCode>
                      <c:ptCount val="1"/>
                      <c:pt idx="0">
                        <c:v>1</c:v>
                      </c:pt>
                    </c:numCache>
                  </c:numRef>
                </c:yVal>
                <c:smooth val="0"/>
                <c:extLst xmlns:c15="http://schemas.microsoft.com/office/drawing/2012/chart">
                  <c:ext xmlns:c16="http://schemas.microsoft.com/office/drawing/2014/chart" uri="{C3380CC4-5D6E-409C-BE32-E72D297353CC}">
                    <c16:uniqueId val="{00000028-2414-4CFD-BD77-3D67A80B6131}"/>
                  </c:ext>
                </c:extLst>
              </c15:ser>
            </c15:filteredScatterSeries>
            <c15:filteredScatterSeries>
              <c15:ser>
                <c:idx val="41"/>
                <c:order val="41"/>
                <c:spPr>
                  <a:ln w="12700">
                    <a:solidFill>
                      <a:srgbClr val="000080"/>
                    </a:solidFill>
                    <a:prstDash val="solid"/>
                  </a:ln>
                </c:spPr>
                <c:marker>
                  <c:symbol val="none"/>
                </c:marker>
                <c:xVal>
                  <c:numRef>
                    <c:extLst xmlns:c15="http://schemas.microsoft.com/office/drawing/2012/chart">
                      <c:ext xmlns:c15="http://schemas.microsoft.com/office/drawing/2012/chart" uri="{02D57815-91ED-43cb-92C2-25804820EDAC}">
                        <c15:formulaRef>
                          <c15:sqref>'Data Usentrifugert'!$B$6:$F$6</c15:sqref>
                        </c15:formulaRef>
                      </c:ext>
                    </c:extLst>
                    <c:numCache>
                      <c:formatCode>General</c:formatCode>
                      <c:ptCount val="5"/>
                      <c:pt idx="0">
                        <c:v>0</c:v>
                      </c:pt>
                      <c:pt idx="1">
                        <c:v>12</c:v>
                      </c:pt>
                      <c:pt idx="2">
                        <c:v>24</c:v>
                      </c:pt>
                      <c:pt idx="3">
                        <c:v>48</c:v>
                      </c:pt>
                      <c:pt idx="4">
                        <c:v>72</c:v>
                      </c:pt>
                    </c:numCache>
                  </c:numRef>
                </c:xVal>
                <c:yVal>
                  <c:numRef>
                    <c:extLst xmlns:c15="http://schemas.microsoft.com/office/drawing/2012/chart">
                      <c:ext xmlns:c15="http://schemas.microsoft.com/office/drawing/2012/chart" uri="{02D57815-91ED-43cb-92C2-25804820EDAC}">
                        <c15:formulaRef>
                          <c15:sqref>Data!#REF!</c15:sqref>
                        </c15:formulaRef>
                      </c:ext>
                    </c:extLst>
                    <c:numCache>
                      <c:formatCode>General</c:formatCode>
                      <c:ptCount val="1"/>
                      <c:pt idx="0">
                        <c:v>1</c:v>
                      </c:pt>
                    </c:numCache>
                  </c:numRef>
                </c:yVal>
                <c:smooth val="0"/>
                <c:extLst xmlns:c15="http://schemas.microsoft.com/office/drawing/2012/chart">
                  <c:ext xmlns:c16="http://schemas.microsoft.com/office/drawing/2014/chart" uri="{C3380CC4-5D6E-409C-BE32-E72D297353CC}">
                    <c16:uniqueId val="{00000029-2414-4CFD-BD77-3D67A80B6131}"/>
                  </c:ext>
                </c:extLst>
              </c15:ser>
            </c15:filteredScatterSeries>
            <c15:filteredScatterSeries>
              <c15:ser>
                <c:idx val="42"/>
                <c:order val="42"/>
                <c:spPr>
                  <a:ln w="12700">
                    <a:solidFill>
                      <a:srgbClr val="808000"/>
                    </a:solidFill>
                    <a:prstDash val="solid"/>
                  </a:ln>
                </c:spPr>
                <c:marker>
                  <c:symbol val="none"/>
                </c:marker>
                <c:xVal>
                  <c:numRef>
                    <c:extLst xmlns:c15="http://schemas.microsoft.com/office/drawing/2012/chart">
                      <c:ext xmlns:c15="http://schemas.microsoft.com/office/drawing/2012/chart" uri="{02D57815-91ED-43cb-92C2-25804820EDAC}">
                        <c15:formulaRef>
                          <c15:sqref>'Data Usentrifugert'!$B$6:$F$6</c15:sqref>
                        </c15:formulaRef>
                      </c:ext>
                    </c:extLst>
                    <c:numCache>
                      <c:formatCode>General</c:formatCode>
                      <c:ptCount val="5"/>
                      <c:pt idx="0">
                        <c:v>0</c:v>
                      </c:pt>
                      <c:pt idx="1">
                        <c:v>12</c:v>
                      </c:pt>
                      <c:pt idx="2">
                        <c:v>24</c:v>
                      </c:pt>
                      <c:pt idx="3">
                        <c:v>48</c:v>
                      </c:pt>
                      <c:pt idx="4">
                        <c:v>72</c:v>
                      </c:pt>
                    </c:numCache>
                  </c:numRef>
                </c:xVal>
                <c:yVal>
                  <c:numRef>
                    <c:extLst xmlns:c15="http://schemas.microsoft.com/office/drawing/2012/chart">
                      <c:ext xmlns:c15="http://schemas.microsoft.com/office/drawing/2012/chart" uri="{02D57815-91ED-43cb-92C2-25804820EDAC}">
                        <c15:formulaRef>
                          <c15:sqref>Data!#REF!</c15:sqref>
                        </c15:formulaRef>
                      </c:ext>
                    </c:extLst>
                    <c:numCache>
                      <c:formatCode>General</c:formatCode>
                      <c:ptCount val="1"/>
                      <c:pt idx="0">
                        <c:v>1</c:v>
                      </c:pt>
                    </c:numCache>
                  </c:numRef>
                </c:yVal>
                <c:smooth val="0"/>
                <c:extLst xmlns:c15="http://schemas.microsoft.com/office/drawing/2012/chart">
                  <c:ext xmlns:c16="http://schemas.microsoft.com/office/drawing/2014/chart" uri="{C3380CC4-5D6E-409C-BE32-E72D297353CC}">
                    <c16:uniqueId val="{0000002A-2414-4CFD-BD77-3D67A80B6131}"/>
                  </c:ext>
                </c:extLst>
              </c15:ser>
            </c15:filteredScatterSeries>
            <c15:filteredScatterSeries>
              <c15:ser>
                <c:idx val="43"/>
                <c:order val="43"/>
                <c:spPr>
                  <a:ln w="12700">
                    <a:solidFill>
                      <a:srgbClr val="800080"/>
                    </a:solidFill>
                    <a:prstDash val="solid"/>
                  </a:ln>
                </c:spPr>
                <c:marker>
                  <c:symbol val="none"/>
                </c:marker>
                <c:xVal>
                  <c:numRef>
                    <c:extLst xmlns:c15="http://schemas.microsoft.com/office/drawing/2012/chart">
                      <c:ext xmlns:c15="http://schemas.microsoft.com/office/drawing/2012/chart" uri="{02D57815-91ED-43cb-92C2-25804820EDAC}">
                        <c15:formulaRef>
                          <c15:sqref>'Data Usentrifugert'!$B$6:$F$6</c15:sqref>
                        </c15:formulaRef>
                      </c:ext>
                    </c:extLst>
                    <c:numCache>
                      <c:formatCode>General</c:formatCode>
                      <c:ptCount val="5"/>
                      <c:pt idx="0">
                        <c:v>0</c:v>
                      </c:pt>
                      <c:pt idx="1">
                        <c:v>12</c:v>
                      </c:pt>
                      <c:pt idx="2">
                        <c:v>24</c:v>
                      </c:pt>
                      <c:pt idx="3">
                        <c:v>48</c:v>
                      </c:pt>
                      <c:pt idx="4">
                        <c:v>72</c:v>
                      </c:pt>
                    </c:numCache>
                  </c:numRef>
                </c:xVal>
                <c:yVal>
                  <c:numRef>
                    <c:extLst xmlns:c15="http://schemas.microsoft.com/office/drawing/2012/chart">
                      <c:ext xmlns:c15="http://schemas.microsoft.com/office/drawing/2012/chart" uri="{02D57815-91ED-43cb-92C2-25804820EDAC}">
                        <c15:formulaRef>
                          <c15:sqref>Data!#REF!</c15:sqref>
                        </c15:formulaRef>
                      </c:ext>
                    </c:extLst>
                    <c:numCache>
                      <c:formatCode>General</c:formatCode>
                      <c:ptCount val="1"/>
                      <c:pt idx="0">
                        <c:v>1</c:v>
                      </c:pt>
                    </c:numCache>
                  </c:numRef>
                </c:yVal>
                <c:smooth val="0"/>
                <c:extLst xmlns:c15="http://schemas.microsoft.com/office/drawing/2012/chart">
                  <c:ext xmlns:c16="http://schemas.microsoft.com/office/drawing/2014/chart" uri="{C3380CC4-5D6E-409C-BE32-E72D297353CC}">
                    <c16:uniqueId val="{0000002B-2414-4CFD-BD77-3D67A80B6131}"/>
                  </c:ext>
                </c:extLst>
              </c15:ser>
            </c15:filteredScatterSeries>
            <c15:filteredScatterSeries>
              <c15:ser>
                <c:idx val="44"/>
                <c:order val="44"/>
                <c:spPr>
                  <a:ln w="12700">
                    <a:solidFill>
                      <a:srgbClr val="008080"/>
                    </a:solidFill>
                    <a:prstDash val="solid"/>
                  </a:ln>
                </c:spPr>
                <c:marker>
                  <c:symbol val="none"/>
                </c:marker>
                <c:xVal>
                  <c:numRef>
                    <c:extLst xmlns:c15="http://schemas.microsoft.com/office/drawing/2012/chart">
                      <c:ext xmlns:c15="http://schemas.microsoft.com/office/drawing/2012/chart" uri="{02D57815-91ED-43cb-92C2-25804820EDAC}">
                        <c15:formulaRef>
                          <c15:sqref>'Data Usentrifugert'!$B$6:$F$6</c15:sqref>
                        </c15:formulaRef>
                      </c:ext>
                    </c:extLst>
                    <c:numCache>
                      <c:formatCode>General</c:formatCode>
                      <c:ptCount val="5"/>
                      <c:pt idx="0">
                        <c:v>0</c:v>
                      </c:pt>
                      <c:pt idx="1">
                        <c:v>12</c:v>
                      </c:pt>
                      <c:pt idx="2">
                        <c:v>24</c:v>
                      </c:pt>
                      <c:pt idx="3">
                        <c:v>48</c:v>
                      </c:pt>
                      <c:pt idx="4">
                        <c:v>72</c:v>
                      </c:pt>
                    </c:numCache>
                  </c:numRef>
                </c:xVal>
                <c:yVal>
                  <c:numRef>
                    <c:extLst xmlns:c15="http://schemas.microsoft.com/office/drawing/2012/chart">
                      <c:ext xmlns:c15="http://schemas.microsoft.com/office/drawing/2012/chart" uri="{02D57815-91ED-43cb-92C2-25804820EDAC}">
                        <c15:formulaRef>
                          <c15:sqref>Data!#REF!</c15:sqref>
                        </c15:formulaRef>
                      </c:ext>
                    </c:extLst>
                    <c:numCache>
                      <c:formatCode>General</c:formatCode>
                      <c:ptCount val="1"/>
                      <c:pt idx="0">
                        <c:v>1</c:v>
                      </c:pt>
                    </c:numCache>
                  </c:numRef>
                </c:yVal>
                <c:smooth val="0"/>
                <c:extLst xmlns:c15="http://schemas.microsoft.com/office/drawing/2012/chart">
                  <c:ext xmlns:c16="http://schemas.microsoft.com/office/drawing/2014/chart" uri="{C3380CC4-5D6E-409C-BE32-E72D297353CC}">
                    <c16:uniqueId val="{0000002C-2414-4CFD-BD77-3D67A80B6131}"/>
                  </c:ext>
                </c:extLst>
              </c15:ser>
            </c15:filteredScatterSeries>
            <c15:filteredScatterSeries>
              <c15:ser>
                <c:idx val="45"/>
                <c:order val="45"/>
                <c:spPr>
                  <a:ln w="12700">
                    <a:solidFill>
                      <a:srgbClr val="C0C0C0"/>
                    </a:solidFill>
                    <a:prstDash val="solid"/>
                  </a:ln>
                </c:spPr>
                <c:marker>
                  <c:symbol val="none"/>
                </c:marker>
                <c:xVal>
                  <c:numRef>
                    <c:extLst xmlns:c15="http://schemas.microsoft.com/office/drawing/2012/chart">
                      <c:ext xmlns:c15="http://schemas.microsoft.com/office/drawing/2012/chart" uri="{02D57815-91ED-43cb-92C2-25804820EDAC}">
                        <c15:formulaRef>
                          <c15:sqref>'Data Usentrifugert'!$B$6:$F$6</c15:sqref>
                        </c15:formulaRef>
                      </c:ext>
                    </c:extLst>
                    <c:numCache>
                      <c:formatCode>General</c:formatCode>
                      <c:ptCount val="5"/>
                      <c:pt idx="0">
                        <c:v>0</c:v>
                      </c:pt>
                      <c:pt idx="1">
                        <c:v>12</c:v>
                      </c:pt>
                      <c:pt idx="2">
                        <c:v>24</c:v>
                      </c:pt>
                      <c:pt idx="3">
                        <c:v>48</c:v>
                      </c:pt>
                      <c:pt idx="4">
                        <c:v>72</c:v>
                      </c:pt>
                    </c:numCache>
                  </c:numRef>
                </c:xVal>
                <c:yVal>
                  <c:numRef>
                    <c:extLst xmlns:c15="http://schemas.microsoft.com/office/drawing/2012/chart">
                      <c:ext xmlns:c15="http://schemas.microsoft.com/office/drawing/2012/chart" uri="{02D57815-91ED-43cb-92C2-25804820EDAC}">
                        <c15:formulaRef>
                          <c15:sqref>Data!#REF!</c15:sqref>
                        </c15:formulaRef>
                      </c:ext>
                    </c:extLst>
                    <c:numCache>
                      <c:formatCode>General</c:formatCode>
                      <c:ptCount val="1"/>
                      <c:pt idx="0">
                        <c:v>1</c:v>
                      </c:pt>
                    </c:numCache>
                  </c:numRef>
                </c:yVal>
                <c:smooth val="0"/>
                <c:extLst xmlns:c15="http://schemas.microsoft.com/office/drawing/2012/chart">
                  <c:ext xmlns:c16="http://schemas.microsoft.com/office/drawing/2014/chart" uri="{C3380CC4-5D6E-409C-BE32-E72D297353CC}">
                    <c16:uniqueId val="{0000002D-2414-4CFD-BD77-3D67A80B6131}"/>
                  </c:ext>
                </c:extLst>
              </c15:ser>
            </c15:filteredScatterSeries>
            <c15:filteredScatterSeries>
              <c15:ser>
                <c:idx val="46"/>
                <c:order val="46"/>
                <c:spPr>
                  <a:ln w="12700">
                    <a:solidFill>
                      <a:srgbClr val="808080"/>
                    </a:solidFill>
                    <a:prstDash val="solid"/>
                  </a:ln>
                </c:spPr>
                <c:marker>
                  <c:symbol val="none"/>
                </c:marker>
                <c:xVal>
                  <c:numRef>
                    <c:extLst xmlns:c15="http://schemas.microsoft.com/office/drawing/2012/chart">
                      <c:ext xmlns:c15="http://schemas.microsoft.com/office/drawing/2012/chart" uri="{02D57815-91ED-43cb-92C2-25804820EDAC}">
                        <c15:formulaRef>
                          <c15:sqref>'Data Usentrifugert'!$B$6:$F$6</c15:sqref>
                        </c15:formulaRef>
                      </c:ext>
                    </c:extLst>
                    <c:numCache>
                      <c:formatCode>General</c:formatCode>
                      <c:ptCount val="5"/>
                      <c:pt idx="0">
                        <c:v>0</c:v>
                      </c:pt>
                      <c:pt idx="1">
                        <c:v>12</c:v>
                      </c:pt>
                      <c:pt idx="2">
                        <c:v>24</c:v>
                      </c:pt>
                      <c:pt idx="3">
                        <c:v>48</c:v>
                      </c:pt>
                      <c:pt idx="4">
                        <c:v>72</c:v>
                      </c:pt>
                    </c:numCache>
                  </c:numRef>
                </c:xVal>
                <c:yVal>
                  <c:numRef>
                    <c:extLst xmlns:c15="http://schemas.microsoft.com/office/drawing/2012/chart">
                      <c:ext xmlns:c15="http://schemas.microsoft.com/office/drawing/2012/chart" uri="{02D57815-91ED-43cb-92C2-25804820EDAC}">
                        <c15:formulaRef>
                          <c15:sqref>Data!#REF!</c15:sqref>
                        </c15:formulaRef>
                      </c:ext>
                    </c:extLst>
                    <c:numCache>
                      <c:formatCode>General</c:formatCode>
                      <c:ptCount val="1"/>
                      <c:pt idx="0">
                        <c:v>1</c:v>
                      </c:pt>
                    </c:numCache>
                  </c:numRef>
                </c:yVal>
                <c:smooth val="0"/>
                <c:extLst xmlns:c15="http://schemas.microsoft.com/office/drawing/2012/chart">
                  <c:ext xmlns:c16="http://schemas.microsoft.com/office/drawing/2014/chart" uri="{C3380CC4-5D6E-409C-BE32-E72D297353CC}">
                    <c16:uniqueId val="{0000002E-2414-4CFD-BD77-3D67A80B6131}"/>
                  </c:ext>
                </c:extLst>
              </c15:ser>
            </c15:filteredScatterSeries>
            <c15:filteredScatterSeries>
              <c15:ser>
                <c:idx val="47"/>
                <c:order val="47"/>
                <c:spPr>
                  <a:ln w="12700">
                    <a:solidFill>
                      <a:srgbClr val="9999FF"/>
                    </a:solidFill>
                    <a:prstDash val="solid"/>
                  </a:ln>
                </c:spPr>
                <c:marker>
                  <c:symbol val="none"/>
                </c:marker>
                <c:xVal>
                  <c:numRef>
                    <c:extLst xmlns:c15="http://schemas.microsoft.com/office/drawing/2012/chart">
                      <c:ext xmlns:c15="http://schemas.microsoft.com/office/drawing/2012/chart" uri="{02D57815-91ED-43cb-92C2-25804820EDAC}">
                        <c15:formulaRef>
                          <c15:sqref>'Data Usentrifugert'!$B$6:$F$6</c15:sqref>
                        </c15:formulaRef>
                      </c:ext>
                    </c:extLst>
                    <c:numCache>
                      <c:formatCode>General</c:formatCode>
                      <c:ptCount val="5"/>
                      <c:pt idx="0">
                        <c:v>0</c:v>
                      </c:pt>
                      <c:pt idx="1">
                        <c:v>12</c:v>
                      </c:pt>
                      <c:pt idx="2">
                        <c:v>24</c:v>
                      </c:pt>
                      <c:pt idx="3">
                        <c:v>48</c:v>
                      </c:pt>
                      <c:pt idx="4">
                        <c:v>72</c:v>
                      </c:pt>
                    </c:numCache>
                  </c:numRef>
                </c:xVal>
                <c:yVal>
                  <c:numRef>
                    <c:extLst xmlns:c15="http://schemas.microsoft.com/office/drawing/2012/chart">
                      <c:ext xmlns:c15="http://schemas.microsoft.com/office/drawing/2012/chart" uri="{02D57815-91ED-43cb-92C2-25804820EDAC}">
                        <c15:formulaRef>
                          <c15:sqref>Data!#REF!</c15:sqref>
                        </c15:formulaRef>
                      </c:ext>
                    </c:extLst>
                    <c:numCache>
                      <c:formatCode>General</c:formatCode>
                      <c:ptCount val="1"/>
                      <c:pt idx="0">
                        <c:v>1</c:v>
                      </c:pt>
                    </c:numCache>
                  </c:numRef>
                </c:yVal>
                <c:smooth val="0"/>
                <c:extLst xmlns:c15="http://schemas.microsoft.com/office/drawing/2012/chart">
                  <c:ext xmlns:c16="http://schemas.microsoft.com/office/drawing/2014/chart" uri="{C3380CC4-5D6E-409C-BE32-E72D297353CC}">
                    <c16:uniqueId val="{0000002F-2414-4CFD-BD77-3D67A80B6131}"/>
                  </c:ext>
                </c:extLst>
              </c15:ser>
            </c15:filteredScatterSeries>
            <c15:filteredScatterSeries>
              <c15:ser>
                <c:idx val="48"/>
                <c:order val="48"/>
                <c:spPr>
                  <a:ln w="12700">
                    <a:solidFill>
                      <a:srgbClr val="993366"/>
                    </a:solidFill>
                    <a:prstDash val="solid"/>
                  </a:ln>
                </c:spPr>
                <c:marker>
                  <c:symbol val="none"/>
                </c:marker>
                <c:xVal>
                  <c:numRef>
                    <c:extLst xmlns:c15="http://schemas.microsoft.com/office/drawing/2012/chart">
                      <c:ext xmlns:c15="http://schemas.microsoft.com/office/drawing/2012/chart" uri="{02D57815-91ED-43cb-92C2-25804820EDAC}">
                        <c15:formulaRef>
                          <c15:sqref>'Data Usentrifugert'!$B$6:$F$6</c15:sqref>
                        </c15:formulaRef>
                      </c:ext>
                    </c:extLst>
                    <c:numCache>
                      <c:formatCode>General</c:formatCode>
                      <c:ptCount val="5"/>
                      <c:pt idx="0">
                        <c:v>0</c:v>
                      </c:pt>
                      <c:pt idx="1">
                        <c:v>12</c:v>
                      </c:pt>
                      <c:pt idx="2">
                        <c:v>24</c:v>
                      </c:pt>
                      <c:pt idx="3">
                        <c:v>48</c:v>
                      </c:pt>
                      <c:pt idx="4">
                        <c:v>72</c:v>
                      </c:pt>
                    </c:numCache>
                  </c:numRef>
                </c:xVal>
                <c:yVal>
                  <c:numRef>
                    <c:extLst xmlns:c15="http://schemas.microsoft.com/office/drawing/2012/chart">
                      <c:ext xmlns:c15="http://schemas.microsoft.com/office/drawing/2012/chart" uri="{02D57815-91ED-43cb-92C2-25804820EDAC}">
                        <c15:formulaRef>
                          <c15:sqref>Data!#REF!</c15:sqref>
                        </c15:formulaRef>
                      </c:ext>
                    </c:extLst>
                    <c:numCache>
                      <c:formatCode>General</c:formatCode>
                      <c:ptCount val="1"/>
                      <c:pt idx="0">
                        <c:v>1</c:v>
                      </c:pt>
                    </c:numCache>
                  </c:numRef>
                </c:yVal>
                <c:smooth val="0"/>
                <c:extLst xmlns:c15="http://schemas.microsoft.com/office/drawing/2012/chart">
                  <c:ext xmlns:c16="http://schemas.microsoft.com/office/drawing/2014/chart" uri="{C3380CC4-5D6E-409C-BE32-E72D297353CC}">
                    <c16:uniqueId val="{00000030-2414-4CFD-BD77-3D67A80B6131}"/>
                  </c:ext>
                </c:extLst>
              </c15:ser>
            </c15:filteredScatterSeries>
            <c15:filteredScatterSeries>
              <c15:ser>
                <c:idx val="49"/>
                <c:order val="49"/>
                <c:spPr>
                  <a:ln w="12700">
                    <a:solidFill>
                      <a:srgbClr val="FFFFCC"/>
                    </a:solidFill>
                    <a:prstDash val="solid"/>
                  </a:ln>
                </c:spPr>
                <c:marker>
                  <c:symbol val="none"/>
                </c:marker>
                <c:xVal>
                  <c:numRef>
                    <c:extLst xmlns:c15="http://schemas.microsoft.com/office/drawing/2012/chart">
                      <c:ext xmlns:c15="http://schemas.microsoft.com/office/drawing/2012/chart" uri="{02D57815-91ED-43cb-92C2-25804820EDAC}">
                        <c15:formulaRef>
                          <c15:sqref>'Data Usentrifugert'!$B$6:$F$6</c15:sqref>
                        </c15:formulaRef>
                      </c:ext>
                    </c:extLst>
                    <c:numCache>
                      <c:formatCode>General</c:formatCode>
                      <c:ptCount val="5"/>
                      <c:pt idx="0">
                        <c:v>0</c:v>
                      </c:pt>
                      <c:pt idx="1">
                        <c:v>12</c:v>
                      </c:pt>
                      <c:pt idx="2">
                        <c:v>24</c:v>
                      </c:pt>
                      <c:pt idx="3">
                        <c:v>48</c:v>
                      </c:pt>
                      <c:pt idx="4">
                        <c:v>72</c:v>
                      </c:pt>
                    </c:numCache>
                  </c:numRef>
                </c:xVal>
                <c:yVal>
                  <c:numRef>
                    <c:extLst xmlns:c15="http://schemas.microsoft.com/office/drawing/2012/chart">
                      <c:ext xmlns:c15="http://schemas.microsoft.com/office/drawing/2012/chart" uri="{02D57815-91ED-43cb-92C2-25804820EDAC}">
                        <c15:formulaRef>
                          <c15:sqref>Data!#REF!</c15:sqref>
                        </c15:formulaRef>
                      </c:ext>
                    </c:extLst>
                    <c:numCache>
                      <c:formatCode>General</c:formatCode>
                      <c:ptCount val="1"/>
                      <c:pt idx="0">
                        <c:v>1</c:v>
                      </c:pt>
                    </c:numCache>
                  </c:numRef>
                </c:yVal>
                <c:smooth val="0"/>
                <c:extLst xmlns:c15="http://schemas.microsoft.com/office/drawing/2012/chart">
                  <c:ext xmlns:c16="http://schemas.microsoft.com/office/drawing/2014/chart" uri="{C3380CC4-5D6E-409C-BE32-E72D297353CC}">
                    <c16:uniqueId val="{00000031-2414-4CFD-BD77-3D67A80B6131}"/>
                  </c:ext>
                </c:extLst>
              </c15:ser>
            </c15:filteredScatterSeries>
          </c:ext>
        </c:extLst>
      </c:scatterChart>
      <c:valAx>
        <c:axId val="308150008"/>
        <c:scaling>
          <c:orientation val="minMax"/>
          <c:max val="72"/>
          <c:min val="0"/>
        </c:scaling>
        <c:delete val="0"/>
        <c:axPos val="b"/>
        <c:title>
          <c:tx>
            <c:rich>
              <a:bodyPr/>
              <a:lstStyle/>
              <a:p>
                <a:pPr>
                  <a:defRPr sz="1200" b="1" i="0" u="none" strike="noStrike" baseline="0">
                    <a:solidFill>
                      <a:srgbClr val="000000"/>
                    </a:solidFill>
                    <a:latin typeface="Arial"/>
                    <a:ea typeface="Arial"/>
                    <a:cs typeface="Arial"/>
                  </a:defRPr>
                </a:pPr>
                <a:r>
                  <a:rPr lang="nb-NO"/>
                  <a:t>Tid (timer)</a:t>
                </a:r>
              </a:p>
            </c:rich>
          </c:tx>
          <c:layout>
            <c:manualLayout>
              <c:xMode val="edge"/>
              <c:yMode val="edge"/>
              <c:x val="0.5023400936037441"/>
              <c:y val="0.94444590259550887"/>
            </c:manualLayout>
          </c:layout>
          <c:overlay val="0"/>
          <c:spPr>
            <a:noFill/>
            <a:ln w="25400">
              <a:noFill/>
            </a:ln>
          </c:spPr>
        </c:title>
        <c:numFmt formatCode="General" sourceLinked="1"/>
        <c:majorTickMark val="out"/>
        <c:minorTickMark val="none"/>
        <c:tickLblPos val="nextTo"/>
        <c:spPr>
          <a:ln w="38100">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nb-NO"/>
          </a:p>
        </c:txPr>
        <c:crossAx val="249669360"/>
        <c:crosses val="autoZero"/>
        <c:crossBetween val="midCat"/>
      </c:valAx>
      <c:valAx>
        <c:axId val="249669360"/>
        <c:scaling>
          <c:orientation val="minMax"/>
          <c:max val="8"/>
          <c:min val="0"/>
        </c:scaling>
        <c:delete val="0"/>
        <c:axPos val="l"/>
        <c:title>
          <c:tx>
            <c:rich>
              <a:bodyPr/>
              <a:lstStyle/>
              <a:p>
                <a:pPr>
                  <a:defRPr sz="1200" b="1" i="0" u="none" strike="noStrike" baseline="0">
                    <a:solidFill>
                      <a:srgbClr val="000000"/>
                    </a:solidFill>
                    <a:latin typeface="Arial"/>
                    <a:ea typeface="Arial"/>
                    <a:cs typeface="Arial"/>
                  </a:defRPr>
                </a:pPr>
                <a:r>
                  <a:rPr lang="nb-NO">
                    <a:latin typeface="Arial" panose="020B0604020202020204" pitchFamily="34" charset="0"/>
                    <a:cs typeface="Arial" panose="020B0604020202020204" pitchFamily="34" charset="0"/>
                  </a:rPr>
                  <a:t>Måleverdi (mg/L)</a:t>
                </a:r>
              </a:p>
            </c:rich>
          </c:tx>
          <c:layout>
            <c:manualLayout>
              <c:xMode val="edge"/>
              <c:yMode val="edge"/>
              <c:x val="1.6561971862189738E-2"/>
              <c:y val="0.40740794128422736"/>
            </c:manualLayout>
          </c:layout>
          <c:overlay val="0"/>
          <c:spPr>
            <a:noFill/>
            <a:ln w="25400">
              <a:noFill/>
            </a:ln>
          </c:spPr>
        </c:title>
        <c:numFmt formatCode="0.0" sourceLinked="0"/>
        <c:majorTickMark val="out"/>
        <c:minorTickMark val="none"/>
        <c:tickLblPos val="nextTo"/>
        <c:spPr>
          <a:ln w="38100">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nb-NO"/>
          </a:p>
        </c:txPr>
        <c:crossAx val="308150008"/>
        <c:crosses val="autoZero"/>
        <c:crossBetween val="midCat"/>
        <c:majorUnit val="0.5"/>
        <c:minorUnit val="0.5"/>
      </c:valAx>
      <c:spPr>
        <a:noFill/>
        <a:ln w="25400">
          <a:solidFill>
            <a:srgbClr val="FFFFFF"/>
          </a:solidFill>
          <a:prstDash val="solid"/>
        </a:ln>
      </c:spPr>
    </c:plotArea>
    <c:legend>
      <c:legendPos val="r"/>
      <c:layout>
        <c:manualLayout>
          <c:xMode val="edge"/>
          <c:yMode val="edge"/>
          <c:x val="0.86860865416060584"/>
          <c:y val="3.1379544376174941E-2"/>
          <c:w val="0.12089265643956541"/>
          <c:h val="0.85498285254388973"/>
        </c:manualLayout>
      </c:layout>
      <c:overlay val="0"/>
    </c:legend>
    <c:plotVisOnly val="1"/>
    <c:dispBlanksAs val="span"/>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nb-NO"/>
    </a:p>
  </c:txPr>
  <c:printSettings>
    <c:headerFooter alignWithMargins="0"/>
    <c:pageMargins b="1" l="0.75" r="0.75" t="1" header="0.5" footer="0.5"/>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nb-NO"/>
              <a:t>Fibrinogen: Usentrifugert</a:t>
            </a:r>
          </a:p>
        </c:rich>
      </c:tx>
      <c:overlay val="0"/>
    </c:title>
    <c:autoTitleDeleted val="0"/>
    <c:plotArea>
      <c:layout>
        <c:manualLayout>
          <c:layoutTarget val="inner"/>
          <c:xMode val="edge"/>
          <c:yMode val="edge"/>
          <c:x val="0.12187509298331679"/>
          <c:y val="4.1269905242288629E-2"/>
          <c:w val="0.83750063896227944"/>
          <c:h val="0.85238227365803831"/>
        </c:manualLayout>
      </c:layout>
      <c:scatterChart>
        <c:scatterStyle val="lineMarker"/>
        <c:varyColors val="0"/>
        <c:ser>
          <c:idx val="0"/>
          <c:order val="0"/>
          <c:spPr>
            <a:ln w="28575">
              <a:noFill/>
            </a:ln>
          </c:spPr>
          <c:marker>
            <c:symbol val="circle"/>
            <c:size val="5"/>
            <c:spPr>
              <a:noFill/>
              <a:ln>
                <a:solidFill>
                  <a:srgbClr val="0000FF"/>
                </a:solidFill>
                <a:prstDash val="solid"/>
              </a:ln>
            </c:spPr>
          </c:marker>
          <c:xVal>
            <c:numRef>
              <c:f>'Data Usentrifugert'!$B$6:$F$6</c:f>
              <c:numCache>
                <c:formatCode>General</c:formatCode>
                <c:ptCount val="5"/>
                <c:pt idx="0">
                  <c:v>0</c:v>
                </c:pt>
                <c:pt idx="1">
                  <c:v>12</c:v>
                </c:pt>
                <c:pt idx="2">
                  <c:v>24</c:v>
                </c:pt>
                <c:pt idx="3">
                  <c:v>48</c:v>
                </c:pt>
                <c:pt idx="4">
                  <c:v>72</c:v>
                </c:pt>
              </c:numCache>
            </c:numRef>
          </c:xVal>
          <c:yVal>
            <c:numRef>
              <c:f>'Data Usentrifugert'!$B$34:$F$34</c:f>
              <c:numCache>
                <c:formatCode>0.00</c:formatCode>
                <c:ptCount val="5"/>
                <c:pt idx="0">
                  <c:v>100</c:v>
                </c:pt>
                <c:pt idx="1">
                  <c:v>105.83333333333333</c:v>
                </c:pt>
                <c:pt idx="2">
                  <c:v>100.41666666666669</c:v>
                </c:pt>
                <c:pt idx="3">
                  <c:v>101.875</c:v>
                </c:pt>
                <c:pt idx="4">
                  <c:v>102.50000000000001</c:v>
                </c:pt>
              </c:numCache>
            </c:numRef>
          </c:yVal>
          <c:smooth val="0"/>
          <c:extLst>
            <c:ext xmlns:c16="http://schemas.microsoft.com/office/drawing/2014/chart" uri="{C3380CC4-5D6E-409C-BE32-E72D297353CC}">
              <c16:uniqueId val="{00000000-2610-4173-8CA2-F261EBD931BC}"/>
            </c:ext>
          </c:extLst>
        </c:ser>
        <c:ser>
          <c:idx val="1"/>
          <c:order val="1"/>
          <c:spPr>
            <a:ln w="28575">
              <a:noFill/>
            </a:ln>
          </c:spPr>
          <c:marker>
            <c:symbol val="circle"/>
            <c:size val="5"/>
            <c:spPr>
              <a:noFill/>
              <a:ln>
                <a:solidFill>
                  <a:srgbClr val="0000FF"/>
                </a:solidFill>
                <a:prstDash val="solid"/>
              </a:ln>
            </c:spPr>
          </c:marker>
          <c:xVal>
            <c:numRef>
              <c:f>'Data Usentrifugert'!$B$6:$F$6</c:f>
              <c:numCache>
                <c:formatCode>General</c:formatCode>
                <c:ptCount val="5"/>
                <c:pt idx="0">
                  <c:v>0</c:v>
                </c:pt>
                <c:pt idx="1">
                  <c:v>12</c:v>
                </c:pt>
                <c:pt idx="2">
                  <c:v>24</c:v>
                </c:pt>
                <c:pt idx="3">
                  <c:v>48</c:v>
                </c:pt>
                <c:pt idx="4">
                  <c:v>72</c:v>
                </c:pt>
              </c:numCache>
            </c:numRef>
          </c:xVal>
          <c:yVal>
            <c:numRef>
              <c:f>'Data Usentrifugert'!$B$35:$F$35</c:f>
              <c:numCache>
                <c:formatCode>0.00</c:formatCode>
                <c:ptCount val="5"/>
                <c:pt idx="0">
                  <c:v>100</c:v>
                </c:pt>
                <c:pt idx="1">
                  <c:v>88.686131386861305</c:v>
                </c:pt>
                <c:pt idx="2">
                  <c:v>101.27737226277371</c:v>
                </c:pt>
                <c:pt idx="3">
                  <c:v>97.627737226277361</c:v>
                </c:pt>
                <c:pt idx="4">
                  <c:v>96.532846715328461</c:v>
                </c:pt>
              </c:numCache>
            </c:numRef>
          </c:yVal>
          <c:smooth val="0"/>
          <c:extLst>
            <c:ext xmlns:c16="http://schemas.microsoft.com/office/drawing/2014/chart" uri="{C3380CC4-5D6E-409C-BE32-E72D297353CC}">
              <c16:uniqueId val="{00000001-2610-4173-8CA2-F261EBD931BC}"/>
            </c:ext>
          </c:extLst>
        </c:ser>
        <c:ser>
          <c:idx val="2"/>
          <c:order val="2"/>
          <c:spPr>
            <a:ln w="28575">
              <a:noFill/>
            </a:ln>
          </c:spPr>
          <c:marker>
            <c:symbol val="circle"/>
            <c:size val="5"/>
            <c:spPr>
              <a:noFill/>
              <a:ln>
                <a:solidFill>
                  <a:srgbClr val="0000FF"/>
                </a:solidFill>
                <a:prstDash val="solid"/>
              </a:ln>
            </c:spPr>
          </c:marker>
          <c:xVal>
            <c:numRef>
              <c:f>'Data Usentrifugert'!$B$6:$F$6</c:f>
              <c:numCache>
                <c:formatCode>General</c:formatCode>
                <c:ptCount val="5"/>
                <c:pt idx="0">
                  <c:v>0</c:v>
                </c:pt>
                <c:pt idx="1">
                  <c:v>12</c:v>
                </c:pt>
                <c:pt idx="2">
                  <c:v>24</c:v>
                </c:pt>
                <c:pt idx="3">
                  <c:v>48</c:v>
                </c:pt>
                <c:pt idx="4">
                  <c:v>72</c:v>
                </c:pt>
              </c:numCache>
            </c:numRef>
          </c:xVal>
          <c:yVal>
            <c:numRef>
              <c:f>'Data Usentrifugert'!$B$36:$F$36</c:f>
              <c:numCache>
                <c:formatCode>0.00</c:formatCode>
                <c:ptCount val="5"/>
                <c:pt idx="0">
                  <c:v>100</c:v>
                </c:pt>
                <c:pt idx="1">
                  <c:v>94.654788418708236</c:v>
                </c:pt>
                <c:pt idx="2">
                  <c:v>99.331848552338514</c:v>
                </c:pt>
                <c:pt idx="3">
                  <c:v>96.659242761692639</c:v>
                </c:pt>
                <c:pt idx="4">
                  <c:v>96.436525612472153</c:v>
                </c:pt>
              </c:numCache>
            </c:numRef>
          </c:yVal>
          <c:smooth val="0"/>
          <c:extLst>
            <c:ext xmlns:c16="http://schemas.microsoft.com/office/drawing/2014/chart" uri="{C3380CC4-5D6E-409C-BE32-E72D297353CC}">
              <c16:uniqueId val="{00000002-2610-4173-8CA2-F261EBD931BC}"/>
            </c:ext>
          </c:extLst>
        </c:ser>
        <c:ser>
          <c:idx val="3"/>
          <c:order val="3"/>
          <c:spPr>
            <a:ln w="28575">
              <a:noFill/>
            </a:ln>
          </c:spPr>
          <c:marker>
            <c:symbol val="circle"/>
            <c:size val="5"/>
            <c:spPr>
              <a:noFill/>
              <a:ln>
                <a:solidFill>
                  <a:srgbClr val="0000FF"/>
                </a:solidFill>
                <a:prstDash val="solid"/>
              </a:ln>
            </c:spPr>
          </c:marker>
          <c:xVal>
            <c:numRef>
              <c:f>'Data Usentrifugert'!$B$6:$F$6</c:f>
              <c:numCache>
                <c:formatCode>General</c:formatCode>
                <c:ptCount val="5"/>
                <c:pt idx="0">
                  <c:v>0</c:v>
                </c:pt>
                <c:pt idx="1">
                  <c:v>12</c:v>
                </c:pt>
                <c:pt idx="2">
                  <c:v>24</c:v>
                </c:pt>
                <c:pt idx="3">
                  <c:v>48</c:v>
                </c:pt>
                <c:pt idx="4">
                  <c:v>72</c:v>
                </c:pt>
              </c:numCache>
            </c:numRef>
          </c:xVal>
          <c:yVal>
            <c:numRef>
              <c:f>'Data Usentrifugert'!$B$37:$F$37</c:f>
              <c:numCache>
                <c:formatCode>0.00</c:formatCode>
                <c:ptCount val="5"/>
                <c:pt idx="0">
                  <c:v>100</c:v>
                </c:pt>
                <c:pt idx="1">
                  <c:v>100.80428954423593</c:v>
                </c:pt>
                <c:pt idx="2">
                  <c:v>99.195710455764086</c:v>
                </c:pt>
                <c:pt idx="3">
                  <c:v>100</c:v>
                </c:pt>
                <c:pt idx="4">
                  <c:v>97.31903485254692</c:v>
                </c:pt>
              </c:numCache>
            </c:numRef>
          </c:yVal>
          <c:smooth val="0"/>
          <c:extLst>
            <c:ext xmlns:c16="http://schemas.microsoft.com/office/drawing/2014/chart" uri="{C3380CC4-5D6E-409C-BE32-E72D297353CC}">
              <c16:uniqueId val="{00000003-2610-4173-8CA2-F261EBD931BC}"/>
            </c:ext>
          </c:extLst>
        </c:ser>
        <c:ser>
          <c:idx val="4"/>
          <c:order val="4"/>
          <c:spPr>
            <a:ln w="28575">
              <a:noFill/>
            </a:ln>
          </c:spPr>
          <c:marker>
            <c:symbol val="circle"/>
            <c:size val="5"/>
            <c:spPr>
              <a:noFill/>
              <a:ln>
                <a:solidFill>
                  <a:srgbClr val="0000FF"/>
                </a:solidFill>
                <a:prstDash val="solid"/>
              </a:ln>
            </c:spPr>
          </c:marker>
          <c:xVal>
            <c:numRef>
              <c:f>'Data Usentrifugert'!$B$6:$F$6</c:f>
              <c:numCache>
                <c:formatCode>General</c:formatCode>
                <c:ptCount val="5"/>
                <c:pt idx="0">
                  <c:v>0</c:v>
                </c:pt>
                <c:pt idx="1">
                  <c:v>12</c:v>
                </c:pt>
                <c:pt idx="2">
                  <c:v>24</c:v>
                </c:pt>
                <c:pt idx="3">
                  <c:v>48</c:v>
                </c:pt>
                <c:pt idx="4">
                  <c:v>72</c:v>
                </c:pt>
              </c:numCache>
            </c:numRef>
          </c:xVal>
          <c:yVal>
            <c:numRef>
              <c:f>'Data Usentrifugert'!$B$38:$F$38</c:f>
              <c:numCache>
                <c:formatCode>0.00</c:formatCode>
                <c:ptCount val="5"/>
                <c:pt idx="0">
                  <c:v>100</c:v>
                </c:pt>
                <c:pt idx="1">
                  <c:v>104.13694721825964</c:v>
                </c:pt>
                <c:pt idx="2">
                  <c:v>105.56348074179745</c:v>
                </c:pt>
                <c:pt idx="3">
                  <c:v>105.13552068473611</c:v>
                </c:pt>
                <c:pt idx="4">
                  <c:v>105.84878744650499</c:v>
                </c:pt>
              </c:numCache>
            </c:numRef>
          </c:yVal>
          <c:smooth val="0"/>
          <c:extLst>
            <c:ext xmlns:c16="http://schemas.microsoft.com/office/drawing/2014/chart" uri="{C3380CC4-5D6E-409C-BE32-E72D297353CC}">
              <c16:uniqueId val="{00000004-2610-4173-8CA2-F261EBD931BC}"/>
            </c:ext>
          </c:extLst>
        </c:ser>
        <c:ser>
          <c:idx val="5"/>
          <c:order val="5"/>
          <c:spPr>
            <a:ln w="28575">
              <a:noFill/>
            </a:ln>
          </c:spPr>
          <c:marker>
            <c:symbol val="circle"/>
            <c:size val="5"/>
            <c:spPr>
              <a:noFill/>
              <a:ln>
                <a:solidFill>
                  <a:srgbClr val="0000FF"/>
                </a:solidFill>
                <a:prstDash val="solid"/>
              </a:ln>
            </c:spPr>
          </c:marker>
          <c:xVal>
            <c:numRef>
              <c:f>'Data Usentrifugert'!$B$6:$F$6</c:f>
              <c:numCache>
                <c:formatCode>General</c:formatCode>
                <c:ptCount val="5"/>
                <c:pt idx="0">
                  <c:v>0</c:v>
                </c:pt>
                <c:pt idx="1">
                  <c:v>12</c:v>
                </c:pt>
                <c:pt idx="2">
                  <c:v>24</c:v>
                </c:pt>
                <c:pt idx="3">
                  <c:v>48</c:v>
                </c:pt>
                <c:pt idx="4">
                  <c:v>72</c:v>
                </c:pt>
              </c:numCache>
            </c:numRef>
          </c:xVal>
          <c:yVal>
            <c:numRef>
              <c:f>'Data Usentrifugert'!$B$39:$F$39</c:f>
              <c:numCache>
                <c:formatCode>0.00</c:formatCode>
                <c:ptCount val="5"/>
                <c:pt idx="0">
                  <c:v>100</c:v>
                </c:pt>
                <c:pt idx="1">
                  <c:v>96.938775510204096</c:v>
                </c:pt>
                <c:pt idx="2">
                  <c:v>98.299319727891159</c:v>
                </c:pt>
                <c:pt idx="3">
                  <c:v>96.598639455782305</c:v>
                </c:pt>
                <c:pt idx="4">
                  <c:v>98.299319727891159</c:v>
                </c:pt>
              </c:numCache>
            </c:numRef>
          </c:yVal>
          <c:smooth val="0"/>
          <c:extLst>
            <c:ext xmlns:c16="http://schemas.microsoft.com/office/drawing/2014/chart" uri="{C3380CC4-5D6E-409C-BE32-E72D297353CC}">
              <c16:uniqueId val="{00000005-2610-4173-8CA2-F261EBD931BC}"/>
            </c:ext>
          </c:extLst>
        </c:ser>
        <c:ser>
          <c:idx val="6"/>
          <c:order val="6"/>
          <c:spPr>
            <a:ln w="28575">
              <a:noFill/>
            </a:ln>
          </c:spPr>
          <c:marker>
            <c:symbol val="circle"/>
            <c:size val="5"/>
            <c:spPr>
              <a:noFill/>
              <a:ln>
                <a:solidFill>
                  <a:srgbClr val="0000FF"/>
                </a:solidFill>
                <a:prstDash val="solid"/>
              </a:ln>
            </c:spPr>
          </c:marker>
          <c:xVal>
            <c:numRef>
              <c:f>'Data Usentrifugert'!$B$6:$F$6</c:f>
              <c:numCache>
                <c:formatCode>General</c:formatCode>
                <c:ptCount val="5"/>
                <c:pt idx="0">
                  <c:v>0</c:v>
                </c:pt>
                <c:pt idx="1">
                  <c:v>12</c:v>
                </c:pt>
                <c:pt idx="2">
                  <c:v>24</c:v>
                </c:pt>
                <c:pt idx="3">
                  <c:v>48</c:v>
                </c:pt>
                <c:pt idx="4">
                  <c:v>72</c:v>
                </c:pt>
              </c:numCache>
            </c:numRef>
          </c:xVal>
          <c:yVal>
            <c:numRef>
              <c:f>'Data Usentrifugert'!$B$40:$F$40</c:f>
              <c:numCache>
                <c:formatCode>0.00</c:formatCode>
                <c:ptCount val="5"/>
                <c:pt idx="0">
                  <c:v>100</c:v>
                </c:pt>
                <c:pt idx="1">
                  <c:v>99.14772727272728</c:v>
                </c:pt>
                <c:pt idx="2">
                  <c:v>95.73863636363636</c:v>
                </c:pt>
                <c:pt idx="3">
                  <c:v>95.73863636363636</c:v>
                </c:pt>
                <c:pt idx="4">
                  <c:v>97.215909090909093</c:v>
                </c:pt>
              </c:numCache>
            </c:numRef>
          </c:yVal>
          <c:smooth val="0"/>
          <c:extLst>
            <c:ext xmlns:c16="http://schemas.microsoft.com/office/drawing/2014/chart" uri="{C3380CC4-5D6E-409C-BE32-E72D297353CC}">
              <c16:uniqueId val="{00000006-2610-4173-8CA2-F261EBD931BC}"/>
            </c:ext>
          </c:extLst>
        </c:ser>
        <c:ser>
          <c:idx val="7"/>
          <c:order val="7"/>
          <c:spPr>
            <a:ln w="28575">
              <a:noFill/>
            </a:ln>
          </c:spPr>
          <c:marker>
            <c:symbol val="circle"/>
            <c:size val="5"/>
            <c:spPr>
              <a:noFill/>
              <a:ln>
                <a:solidFill>
                  <a:srgbClr val="0000FF"/>
                </a:solidFill>
                <a:prstDash val="solid"/>
              </a:ln>
            </c:spPr>
          </c:marker>
          <c:xVal>
            <c:numRef>
              <c:f>'Data Usentrifugert'!$B$6:$F$6</c:f>
              <c:numCache>
                <c:formatCode>General</c:formatCode>
                <c:ptCount val="5"/>
                <c:pt idx="0">
                  <c:v>0</c:v>
                </c:pt>
                <c:pt idx="1">
                  <c:v>12</c:v>
                </c:pt>
                <c:pt idx="2">
                  <c:v>24</c:v>
                </c:pt>
                <c:pt idx="3">
                  <c:v>48</c:v>
                </c:pt>
                <c:pt idx="4">
                  <c:v>72</c:v>
                </c:pt>
              </c:numCache>
            </c:numRef>
          </c:xVal>
          <c:yVal>
            <c:numRef>
              <c:f>'Data Usentrifugert'!$B$41:$F$41</c:f>
              <c:numCache>
                <c:formatCode>0.00</c:formatCode>
                <c:ptCount val="5"/>
                <c:pt idx="0">
                  <c:v>100</c:v>
                </c:pt>
                <c:pt idx="1">
                  <c:v>99.65517241379311</c:v>
                </c:pt>
                <c:pt idx="2">
                  <c:v>102.06896551724138</c:v>
                </c:pt>
                <c:pt idx="3">
                  <c:v>100.3448275862069</c:v>
                </c:pt>
                <c:pt idx="4">
                  <c:v>96.896551724137936</c:v>
                </c:pt>
              </c:numCache>
            </c:numRef>
          </c:yVal>
          <c:smooth val="0"/>
          <c:extLst>
            <c:ext xmlns:c16="http://schemas.microsoft.com/office/drawing/2014/chart" uri="{C3380CC4-5D6E-409C-BE32-E72D297353CC}">
              <c16:uniqueId val="{00000007-2610-4173-8CA2-F261EBD931BC}"/>
            </c:ext>
          </c:extLst>
        </c:ser>
        <c:ser>
          <c:idx val="8"/>
          <c:order val="8"/>
          <c:spPr>
            <a:ln w="28575">
              <a:noFill/>
            </a:ln>
          </c:spPr>
          <c:marker>
            <c:symbol val="circle"/>
            <c:size val="5"/>
            <c:spPr>
              <a:noFill/>
              <a:ln>
                <a:solidFill>
                  <a:srgbClr val="0000FF"/>
                </a:solidFill>
                <a:prstDash val="solid"/>
              </a:ln>
            </c:spPr>
          </c:marker>
          <c:xVal>
            <c:numRef>
              <c:f>'Data Usentrifugert'!$B$6:$F$6</c:f>
              <c:numCache>
                <c:formatCode>General</c:formatCode>
                <c:ptCount val="5"/>
                <c:pt idx="0">
                  <c:v>0</c:v>
                </c:pt>
                <c:pt idx="1">
                  <c:v>12</c:v>
                </c:pt>
                <c:pt idx="2">
                  <c:v>24</c:v>
                </c:pt>
                <c:pt idx="3">
                  <c:v>48</c:v>
                </c:pt>
                <c:pt idx="4">
                  <c:v>72</c:v>
                </c:pt>
              </c:numCache>
            </c:numRef>
          </c:xVal>
          <c:yVal>
            <c:numRef>
              <c:f>'Data Usentrifugert'!$B$42:$F$42</c:f>
              <c:numCache>
                <c:formatCode>0.00</c:formatCode>
                <c:ptCount val="5"/>
                <c:pt idx="0">
                  <c:v>100</c:v>
                </c:pt>
                <c:pt idx="1">
                  <c:v>101.01010101010101</c:v>
                </c:pt>
                <c:pt idx="2">
                  <c:v>103.63636363636364</c:v>
                </c:pt>
                <c:pt idx="3">
                  <c:v>103.83838383838382</c:v>
                </c:pt>
                <c:pt idx="4">
                  <c:v>101.2121212121212</c:v>
                </c:pt>
              </c:numCache>
            </c:numRef>
          </c:yVal>
          <c:smooth val="0"/>
          <c:extLst>
            <c:ext xmlns:c16="http://schemas.microsoft.com/office/drawing/2014/chart" uri="{C3380CC4-5D6E-409C-BE32-E72D297353CC}">
              <c16:uniqueId val="{00000008-2610-4173-8CA2-F261EBD931BC}"/>
            </c:ext>
          </c:extLst>
        </c:ser>
        <c:ser>
          <c:idx val="9"/>
          <c:order val="9"/>
          <c:spPr>
            <a:ln w="28575">
              <a:noFill/>
            </a:ln>
          </c:spPr>
          <c:marker>
            <c:symbol val="circle"/>
            <c:size val="5"/>
            <c:spPr>
              <a:noFill/>
              <a:ln>
                <a:solidFill>
                  <a:srgbClr val="0000FF"/>
                </a:solidFill>
                <a:prstDash val="solid"/>
              </a:ln>
            </c:spPr>
          </c:marker>
          <c:xVal>
            <c:numRef>
              <c:f>'Data Usentrifugert'!$B$6:$F$6</c:f>
              <c:numCache>
                <c:formatCode>General</c:formatCode>
                <c:ptCount val="5"/>
                <c:pt idx="0">
                  <c:v>0</c:v>
                </c:pt>
                <c:pt idx="1">
                  <c:v>12</c:v>
                </c:pt>
                <c:pt idx="2">
                  <c:v>24</c:v>
                </c:pt>
                <c:pt idx="3">
                  <c:v>48</c:v>
                </c:pt>
                <c:pt idx="4">
                  <c:v>72</c:v>
                </c:pt>
              </c:numCache>
            </c:numRef>
          </c:xVal>
          <c:yVal>
            <c:numRef>
              <c:f>'Data Usentrifugert'!$B$43:$F$43</c:f>
              <c:numCache>
                <c:formatCode>0.00</c:formatCode>
                <c:ptCount val="5"/>
                <c:pt idx="0">
                  <c:v>100</c:v>
                </c:pt>
                <c:pt idx="1">
                  <c:v>92.660550458715591</c:v>
                </c:pt>
                <c:pt idx="2">
                  <c:v>98.623853211009163</c:v>
                </c:pt>
                <c:pt idx="3">
                  <c:v>92.660550458715591</c:v>
                </c:pt>
                <c:pt idx="4">
                  <c:v>98.623853211009163</c:v>
                </c:pt>
              </c:numCache>
            </c:numRef>
          </c:yVal>
          <c:smooth val="0"/>
          <c:extLst>
            <c:ext xmlns:c16="http://schemas.microsoft.com/office/drawing/2014/chart" uri="{C3380CC4-5D6E-409C-BE32-E72D297353CC}">
              <c16:uniqueId val="{00000009-2610-4173-8CA2-F261EBD931BC}"/>
            </c:ext>
          </c:extLst>
        </c:ser>
        <c:ser>
          <c:idx val="10"/>
          <c:order val="10"/>
          <c:spPr>
            <a:ln w="28575">
              <a:noFill/>
            </a:ln>
          </c:spPr>
          <c:marker>
            <c:symbol val="circle"/>
            <c:size val="5"/>
            <c:spPr>
              <a:noFill/>
              <a:ln>
                <a:solidFill>
                  <a:srgbClr val="0000FF"/>
                </a:solidFill>
                <a:prstDash val="solid"/>
              </a:ln>
            </c:spPr>
          </c:marker>
          <c:xVal>
            <c:numRef>
              <c:f>'Data Usentrifugert'!$B$6:$F$6</c:f>
              <c:numCache>
                <c:formatCode>General</c:formatCode>
                <c:ptCount val="5"/>
                <c:pt idx="0">
                  <c:v>0</c:v>
                </c:pt>
                <c:pt idx="1">
                  <c:v>12</c:v>
                </c:pt>
                <c:pt idx="2">
                  <c:v>24</c:v>
                </c:pt>
                <c:pt idx="3">
                  <c:v>48</c:v>
                </c:pt>
                <c:pt idx="4">
                  <c:v>72</c:v>
                </c:pt>
              </c:numCache>
            </c:numRef>
          </c:xVal>
          <c:yVal>
            <c:numRef>
              <c:f>'Data Usentrifugert'!$B$44:$F$44</c:f>
              <c:numCache>
                <c:formatCode>0.00</c:formatCode>
                <c:ptCount val="5"/>
                <c:pt idx="0">
                  <c:v>100</c:v>
                </c:pt>
                <c:pt idx="1">
                  <c:v>83.421052631578945</c:v>
                </c:pt>
                <c:pt idx="2">
                  <c:v>98.684210526315795</c:v>
                </c:pt>
                <c:pt idx="3">
                  <c:v>101.57894736842105</c:v>
                </c:pt>
                <c:pt idx="4">
                  <c:v>100.26315789473685</c:v>
                </c:pt>
              </c:numCache>
            </c:numRef>
          </c:yVal>
          <c:smooth val="0"/>
          <c:extLst>
            <c:ext xmlns:c16="http://schemas.microsoft.com/office/drawing/2014/chart" uri="{C3380CC4-5D6E-409C-BE32-E72D297353CC}">
              <c16:uniqueId val="{0000000A-2610-4173-8CA2-F261EBD931BC}"/>
            </c:ext>
          </c:extLst>
        </c:ser>
        <c:ser>
          <c:idx val="11"/>
          <c:order val="11"/>
          <c:spPr>
            <a:ln w="28575">
              <a:noFill/>
            </a:ln>
          </c:spPr>
          <c:marker>
            <c:symbol val="circle"/>
            <c:size val="5"/>
            <c:spPr>
              <a:noFill/>
              <a:ln>
                <a:solidFill>
                  <a:srgbClr val="0000FF"/>
                </a:solidFill>
                <a:prstDash val="solid"/>
              </a:ln>
            </c:spPr>
          </c:marker>
          <c:xVal>
            <c:numRef>
              <c:f>'Data Usentrifugert'!$B$6:$F$6</c:f>
              <c:numCache>
                <c:formatCode>General</c:formatCode>
                <c:ptCount val="5"/>
                <c:pt idx="0">
                  <c:v>0</c:v>
                </c:pt>
                <c:pt idx="1">
                  <c:v>12</c:v>
                </c:pt>
                <c:pt idx="2">
                  <c:v>24</c:v>
                </c:pt>
                <c:pt idx="3">
                  <c:v>48</c:v>
                </c:pt>
                <c:pt idx="4">
                  <c:v>72</c:v>
                </c:pt>
              </c:numCache>
            </c:numRef>
          </c:xVal>
          <c:yVal>
            <c:numRef>
              <c:f>'Data Usentrifugert'!$B$45:$F$45</c:f>
              <c:numCache>
                <c:formatCode>0.00</c:formatCode>
                <c:ptCount val="5"/>
                <c:pt idx="0">
                  <c:v>100</c:v>
                </c:pt>
                <c:pt idx="1">
                  <c:v>102.82131661442007</c:v>
                </c:pt>
                <c:pt idx="2">
                  <c:v>103.1347962382445</c:v>
                </c:pt>
                <c:pt idx="3">
                  <c:v>102.19435736677116</c:v>
                </c:pt>
                <c:pt idx="4">
                  <c:v>104.38871473354232</c:v>
                </c:pt>
              </c:numCache>
            </c:numRef>
          </c:yVal>
          <c:smooth val="0"/>
          <c:extLst>
            <c:ext xmlns:c16="http://schemas.microsoft.com/office/drawing/2014/chart" uri="{C3380CC4-5D6E-409C-BE32-E72D297353CC}">
              <c16:uniqueId val="{0000000B-2610-4173-8CA2-F261EBD931BC}"/>
            </c:ext>
          </c:extLst>
        </c:ser>
        <c:ser>
          <c:idx val="12"/>
          <c:order val="12"/>
          <c:spPr>
            <a:ln w="28575">
              <a:noFill/>
            </a:ln>
          </c:spPr>
          <c:marker>
            <c:symbol val="circle"/>
            <c:size val="5"/>
            <c:spPr>
              <a:noFill/>
              <a:ln>
                <a:solidFill>
                  <a:srgbClr val="0000FF"/>
                </a:solidFill>
                <a:prstDash val="solid"/>
              </a:ln>
            </c:spPr>
          </c:marker>
          <c:xVal>
            <c:numRef>
              <c:f>'Data Usentrifugert'!$B$6:$F$6</c:f>
              <c:numCache>
                <c:formatCode>General</c:formatCode>
                <c:ptCount val="5"/>
                <c:pt idx="0">
                  <c:v>0</c:v>
                </c:pt>
                <c:pt idx="1">
                  <c:v>12</c:v>
                </c:pt>
                <c:pt idx="2">
                  <c:v>24</c:v>
                </c:pt>
                <c:pt idx="3">
                  <c:v>48</c:v>
                </c:pt>
                <c:pt idx="4">
                  <c:v>72</c:v>
                </c:pt>
              </c:numCache>
            </c:numRef>
          </c:xVal>
          <c:yVal>
            <c:numRef>
              <c:f>'Data Usentrifugert'!$B$46:$F$46</c:f>
              <c:numCache>
                <c:formatCode>0.00</c:formatCode>
                <c:ptCount val="5"/>
                <c:pt idx="0">
                  <c:v>100</c:v>
                </c:pt>
                <c:pt idx="1">
                  <c:v>97.5</c:v>
                </c:pt>
                <c:pt idx="2">
                  <c:v>97.954545454545439</c:v>
                </c:pt>
                <c:pt idx="3">
                  <c:v>96.590909090909079</c:v>
                </c:pt>
                <c:pt idx="4">
                  <c:v>97.72727272727272</c:v>
                </c:pt>
              </c:numCache>
            </c:numRef>
          </c:yVal>
          <c:smooth val="0"/>
          <c:extLst>
            <c:ext xmlns:c16="http://schemas.microsoft.com/office/drawing/2014/chart" uri="{C3380CC4-5D6E-409C-BE32-E72D297353CC}">
              <c16:uniqueId val="{0000000C-2610-4173-8CA2-F261EBD931BC}"/>
            </c:ext>
          </c:extLst>
        </c:ser>
        <c:ser>
          <c:idx val="13"/>
          <c:order val="13"/>
          <c:spPr>
            <a:ln w="28575">
              <a:noFill/>
            </a:ln>
          </c:spPr>
          <c:marker>
            <c:symbol val="circle"/>
            <c:size val="5"/>
            <c:spPr>
              <a:noFill/>
              <a:ln>
                <a:solidFill>
                  <a:srgbClr val="000080"/>
                </a:solidFill>
                <a:prstDash val="solid"/>
              </a:ln>
            </c:spPr>
          </c:marker>
          <c:xVal>
            <c:numRef>
              <c:f>'Data Usentrifugert'!$B$6:$F$6</c:f>
              <c:numCache>
                <c:formatCode>General</c:formatCode>
                <c:ptCount val="5"/>
                <c:pt idx="0">
                  <c:v>0</c:v>
                </c:pt>
                <c:pt idx="1">
                  <c:v>12</c:v>
                </c:pt>
                <c:pt idx="2">
                  <c:v>24</c:v>
                </c:pt>
                <c:pt idx="3">
                  <c:v>48</c:v>
                </c:pt>
                <c:pt idx="4">
                  <c:v>72</c:v>
                </c:pt>
              </c:numCache>
            </c:numRef>
          </c:xVal>
          <c:yVal>
            <c:numRef>
              <c:f>'Data Usentrifugert'!$B$47:$F$47</c:f>
              <c:numCache>
                <c:formatCode>0.00</c:formatCode>
                <c:ptCount val="5"/>
                <c:pt idx="0">
                  <c:v>100</c:v>
                </c:pt>
                <c:pt idx="1">
                  <c:v>103.77358490566037</c:v>
                </c:pt>
                <c:pt idx="2">
                  <c:v>99.371069182389931</c:v>
                </c:pt>
                <c:pt idx="3">
                  <c:v>102.20125786163521</c:v>
                </c:pt>
                <c:pt idx="4">
                  <c:v>99.685534591194951</c:v>
                </c:pt>
              </c:numCache>
            </c:numRef>
          </c:yVal>
          <c:smooth val="0"/>
          <c:extLst>
            <c:ext xmlns:c16="http://schemas.microsoft.com/office/drawing/2014/chart" uri="{C3380CC4-5D6E-409C-BE32-E72D297353CC}">
              <c16:uniqueId val="{0000000D-2610-4173-8CA2-F261EBD931BC}"/>
            </c:ext>
          </c:extLst>
        </c:ser>
        <c:ser>
          <c:idx val="14"/>
          <c:order val="14"/>
          <c:spPr>
            <a:ln w="28575">
              <a:noFill/>
            </a:ln>
          </c:spPr>
          <c:marker>
            <c:symbol val="circle"/>
            <c:size val="5"/>
            <c:spPr>
              <a:noFill/>
              <a:ln>
                <a:solidFill>
                  <a:srgbClr val="0000FF"/>
                </a:solidFill>
                <a:prstDash val="solid"/>
              </a:ln>
            </c:spPr>
          </c:marker>
          <c:xVal>
            <c:numRef>
              <c:f>'Data Usentrifugert'!$B$6:$F$6</c:f>
              <c:numCache>
                <c:formatCode>General</c:formatCode>
                <c:ptCount val="5"/>
                <c:pt idx="0">
                  <c:v>0</c:v>
                </c:pt>
                <c:pt idx="1">
                  <c:v>12</c:v>
                </c:pt>
                <c:pt idx="2">
                  <c:v>24</c:v>
                </c:pt>
                <c:pt idx="3">
                  <c:v>48</c:v>
                </c:pt>
                <c:pt idx="4">
                  <c:v>72</c:v>
                </c:pt>
              </c:numCache>
            </c:numRef>
          </c:xVal>
          <c:yVal>
            <c:numRef>
              <c:f>'Data Usentrifugert'!$B$48:$F$48</c:f>
              <c:numCache>
                <c:formatCode>0.00</c:formatCode>
                <c:ptCount val="5"/>
                <c:pt idx="0">
                  <c:v>100</c:v>
                </c:pt>
                <c:pt idx="1">
                  <c:v>94.700460829493096</c:v>
                </c:pt>
                <c:pt idx="2">
                  <c:v>93.31797235023042</c:v>
                </c:pt>
                <c:pt idx="3">
                  <c:v>84.10138248847926</c:v>
                </c:pt>
                <c:pt idx="4">
                  <c:v>91.474654377880199</c:v>
                </c:pt>
              </c:numCache>
            </c:numRef>
          </c:yVal>
          <c:smooth val="0"/>
          <c:extLst>
            <c:ext xmlns:c16="http://schemas.microsoft.com/office/drawing/2014/chart" uri="{C3380CC4-5D6E-409C-BE32-E72D297353CC}">
              <c16:uniqueId val="{0000000E-2610-4173-8CA2-F261EBD931BC}"/>
            </c:ext>
          </c:extLst>
        </c:ser>
        <c:ser>
          <c:idx val="15"/>
          <c:order val="15"/>
          <c:spPr>
            <a:ln w="28575">
              <a:noFill/>
            </a:ln>
          </c:spPr>
          <c:marker>
            <c:symbol val="circle"/>
            <c:size val="5"/>
            <c:spPr>
              <a:noFill/>
              <a:ln>
                <a:solidFill>
                  <a:srgbClr val="0000FF"/>
                </a:solidFill>
                <a:prstDash val="solid"/>
              </a:ln>
            </c:spPr>
          </c:marker>
          <c:xVal>
            <c:numRef>
              <c:f>'Data Usentrifugert'!$B$6:$F$6</c:f>
              <c:numCache>
                <c:formatCode>General</c:formatCode>
                <c:ptCount val="5"/>
                <c:pt idx="0">
                  <c:v>0</c:v>
                </c:pt>
                <c:pt idx="1">
                  <c:v>12</c:v>
                </c:pt>
                <c:pt idx="2">
                  <c:v>24</c:v>
                </c:pt>
                <c:pt idx="3">
                  <c:v>48</c:v>
                </c:pt>
                <c:pt idx="4">
                  <c:v>72</c:v>
                </c:pt>
              </c:numCache>
            </c:numRef>
          </c:xVal>
          <c:yVal>
            <c:numRef>
              <c:f>'Data Usentrifugert'!$B$49:$F$49</c:f>
              <c:numCache>
                <c:formatCode>0.00</c:formatCode>
                <c:ptCount val="5"/>
                <c:pt idx="0">
                  <c:v>100</c:v>
                </c:pt>
                <c:pt idx="1">
                  <c:v>105.24109014675051</c:v>
                </c:pt>
                <c:pt idx="2">
                  <c:v>105.03144654088049</c:v>
                </c:pt>
                <c:pt idx="3">
                  <c:v>107.54716981132076</c:v>
                </c:pt>
                <c:pt idx="4">
                  <c:v>96.855345911949698</c:v>
                </c:pt>
              </c:numCache>
            </c:numRef>
          </c:yVal>
          <c:smooth val="0"/>
          <c:extLst>
            <c:ext xmlns:c16="http://schemas.microsoft.com/office/drawing/2014/chart" uri="{C3380CC4-5D6E-409C-BE32-E72D297353CC}">
              <c16:uniqueId val="{0000000F-2610-4173-8CA2-F261EBD931BC}"/>
            </c:ext>
          </c:extLst>
        </c:ser>
        <c:ser>
          <c:idx val="16"/>
          <c:order val="16"/>
          <c:spPr>
            <a:ln w="28575">
              <a:noFill/>
            </a:ln>
          </c:spPr>
          <c:marker>
            <c:symbol val="circle"/>
            <c:size val="5"/>
            <c:spPr>
              <a:noFill/>
              <a:ln>
                <a:solidFill>
                  <a:srgbClr val="0000FF"/>
                </a:solidFill>
                <a:prstDash val="solid"/>
              </a:ln>
            </c:spPr>
          </c:marker>
          <c:xVal>
            <c:numRef>
              <c:f>'Data Usentrifugert'!$B$6:$F$6</c:f>
              <c:numCache>
                <c:formatCode>General</c:formatCode>
                <c:ptCount val="5"/>
                <c:pt idx="0">
                  <c:v>0</c:v>
                </c:pt>
                <c:pt idx="1">
                  <c:v>12</c:v>
                </c:pt>
                <c:pt idx="2">
                  <c:v>24</c:v>
                </c:pt>
                <c:pt idx="3">
                  <c:v>48</c:v>
                </c:pt>
                <c:pt idx="4">
                  <c:v>72</c:v>
                </c:pt>
              </c:numCache>
            </c:numRef>
          </c:xVal>
          <c:yVal>
            <c:numRef>
              <c:f>'Data Usentrifugert'!$B$50:$F$50</c:f>
              <c:numCache>
                <c:formatCode>0.00</c:formatCode>
                <c:ptCount val="5"/>
                <c:pt idx="0">
                  <c:v>100</c:v>
                </c:pt>
                <c:pt idx="1">
                  <c:v>100</c:v>
                </c:pt>
                <c:pt idx="2">
                  <c:v>101.02827763496146</c:v>
                </c:pt>
                <c:pt idx="3">
                  <c:v>94.087403598971719</c:v>
                </c:pt>
                <c:pt idx="4">
                  <c:v>97.172236503856041</c:v>
                </c:pt>
              </c:numCache>
            </c:numRef>
          </c:yVal>
          <c:smooth val="0"/>
          <c:extLst>
            <c:ext xmlns:c16="http://schemas.microsoft.com/office/drawing/2014/chart" uri="{C3380CC4-5D6E-409C-BE32-E72D297353CC}">
              <c16:uniqueId val="{00000010-2610-4173-8CA2-F261EBD931BC}"/>
            </c:ext>
          </c:extLst>
        </c:ser>
        <c:ser>
          <c:idx val="17"/>
          <c:order val="17"/>
          <c:spPr>
            <a:ln w="28575">
              <a:noFill/>
            </a:ln>
          </c:spPr>
          <c:marker>
            <c:symbol val="circle"/>
            <c:size val="5"/>
            <c:spPr>
              <a:noFill/>
              <a:ln>
                <a:solidFill>
                  <a:srgbClr val="0000FF"/>
                </a:solidFill>
                <a:prstDash val="solid"/>
              </a:ln>
            </c:spPr>
          </c:marker>
          <c:xVal>
            <c:numRef>
              <c:f>'Data Usentrifugert'!$B$6:$F$6</c:f>
              <c:numCache>
                <c:formatCode>General</c:formatCode>
                <c:ptCount val="5"/>
                <c:pt idx="0">
                  <c:v>0</c:v>
                </c:pt>
                <c:pt idx="1">
                  <c:v>12</c:v>
                </c:pt>
                <c:pt idx="2">
                  <c:v>24</c:v>
                </c:pt>
                <c:pt idx="3">
                  <c:v>48</c:v>
                </c:pt>
                <c:pt idx="4">
                  <c:v>72</c:v>
                </c:pt>
              </c:numCache>
            </c:numRef>
          </c:xVal>
          <c:yVal>
            <c:numRef>
              <c:f>'Data Usentrifugert'!$B$51:$F$51</c:f>
              <c:numCache>
                <c:formatCode>0.00</c:formatCode>
                <c:ptCount val="5"/>
                <c:pt idx="0">
                  <c:v>100</c:v>
                </c:pt>
                <c:pt idx="1">
                  <c:v>98.559077809798268</c:v>
                </c:pt>
                <c:pt idx="2">
                  <c:v>99.423631123919307</c:v>
                </c:pt>
                <c:pt idx="3">
                  <c:v>98.270893371757921</c:v>
                </c:pt>
                <c:pt idx="4">
                  <c:v>98.559077809798268</c:v>
                </c:pt>
              </c:numCache>
            </c:numRef>
          </c:yVal>
          <c:smooth val="0"/>
          <c:extLst>
            <c:ext xmlns:c16="http://schemas.microsoft.com/office/drawing/2014/chart" uri="{C3380CC4-5D6E-409C-BE32-E72D297353CC}">
              <c16:uniqueId val="{00000011-2610-4173-8CA2-F261EBD931BC}"/>
            </c:ext>
          </c:extLst>
        </c:ser>
        <c:ser>
          <c:idx val="18"/>
          <c:order val="18"/>
          <c:spPr>
            <a:ln w="28575">
              <a:noFill/>
            </a:ln>
          </c:spPr>
          <c:marker>
            <c:symbol val="circle"/>
            <c:size val="5"/>
            <c:spPr>
              <a:noFill/>
              <a:ln>
                <a:solidFill>
                  <a:srgbClr val="0000FF"/>
                </a:solidFill>
                <a:prstDash val="solid"/>
              </a:ln>
            </c:spPr>
          </c:marker>
          <c:xVal>
            <c:numRef>
              <c:f>'Data Usentrifugert'!$B$6:$F$6</c:f>
              <c:numCache>
                <c:formatCode>General</c:formatCode>
                <c:ptCount val="5"/>
                <c:pt idx="0">
                  <c:v>0</c:v>
                </c:pt>
                <c:pt idx="1">
                  <c:v>12</c:v>
                </c:pt>
                <c:pt idx="2">
                  <c:v>24</c:v>
                </c:pt>
                <c:pt idx="3">
                  <c:v>48</c:v>
                </c:pt>
                <c:pt idx="4">
                  <c:v>72</c:v>
                </c:pt>
              </c:numCache>
            </c:numRef>
          </c:xVal>
          <c:yVal>
            <c:numRef>
              <c:f>'Data Usentrifugert'!$B$52:$F$52</c:f>
              <c:numCache>
                <c:formatCode>0.00</c:formatCode>
                <c:ptCount val="5"/>
                <c:pt idx="0">
                  <c:v>100</c:v>
                </c:pt>
                <c:pt idx="1">
                  <c:v>99.365079365079367</c:v>
                </c:pt>
                <c:pt idx="2">
                  <c:v>102.22222222222224</c:v>
                </c:pt>
                <c:pt idx="3">
                  <c:v>98.73015873015872</c:v>
                </c:pt>
                <c:pt idx="4">
                  <c:v>101.9047619047619</c:v>
                </c:pt>
              </c:numCache>
            </c:numRef>
          </c:yVal>
          <c:smooth val="0"/>
          <c:extLst>
            <c:ext xmlns:c16="http://schemas.microsoft.com/office/drawing/2014/chart" uri="{C3380CC4-5D6E-409C-BE32-E72D297353CC}">
              <c16:uniqueId val="{00000012-2610-4173-8CA2-F261EBD931BC}"/>
            </c:ext>
          </c:extLst>
        </c:ser>
        <c:ser>
          <c:idx val="19"/>
          <c:order val="19"/>
          <c:spPr>
            <a:ln w="28575">
              <a:noFill/>
            </a:ln>
          </c:spPr>
          <c:marker>
            <c:symbol val="circle"/>
            <c:size val="5"/>
            <c:spPr>
              <a:noFill/>
              <a:ln>
                <a:solidFill>
                  <a:srgbClr val="0000FF"/>
                </a:solidFill>
                <a:prstDash val="solid"/>
              </a:ln>
            </c:spPr>
          </c:marker>
          <c:xVal>
            <c:numRef>
              <c:f>'Data Usentrifugert'!$B$6:$F$6</c:f>
              <c:numCache>
                <c:formatCode>General</c:formatCode>
                <c:ptCount val="5"/>
                <c:pt idx="0">
                  <c:v>0</c:v>
                </c:pt>
                <c:pt idx="1">
                  <c:v>12</c:v>
                </c:pt>
                <c:pt idx="2">
                  <c:v>24</c:v>
                </c:pt>
                <c:pt idx="3">
                  <c:v>48</c:v>
                </c:pt>
                <c:pt idx="4">
                  <c:v>72</c:v>
                </c:pt>
              </c:numCache>
            </c:numRef>
          </c:xVal>
          <c:yVal>
            <c:numRef>
              <c:f>'Data Usentrifugert'!$B$53:$F$53</c:f>
              <c:numCache>
                <c:formatCode>0.00</c:formatCode>
                <c:ptCount val="5"/>
                <c:pt idx="0">
                  <c:v>100</c:v>
                </c:pt>
                <c:pt idx="1">
                  <c:v>104.56521739130436</c:v>
                </c:pt>
                <c:pt idx="2">
                  <c:v>101.08695652173914</c:v>
                </c:pt>
                <c:pt idx="3">
                  <c:v>99.782608695652172</c:v>
                </c:pt>
                <c:pt idx="4">
                  <c:v>100.8695652173913</c:v>
                </c:pt>
              </c:numCache>
            </c:numRef>
          </c:yVal>
          <c:smooth val="0"/>
          <c:extLst>
            <c:ext xmlns:c16="http://schemas.microsoft.com/office/drawing/2014/chart" uri="{C3380CC4-5D6E-409C-BE32-E72D297353CC}">
              <c16:uniqueId val="{00000013-2610-4173-8CA2-F261EBD931BC}"/>
            </c:ext>
          </c:extLst>
        </c:ser>
        <c:ser>
          <c:idx val="20"/>
          <c:order val="20"/>
          <c:spPr>
            <a:ln w="28575">
              <a:noFill/>
            </a:ln>
          </c:spPr>
          <c:marker>
            <c:symbol val="circle"/>
            <c:size val="5"/>
            <c:spPr>
              <a:noFill/>
              <a:ln>
                <a:solidFill>
                  <a:srgbClr val="0000FF"/>
                </a:solidFill>
                <a:prstDash val="solid"/>
              </a:ln>
            </c:spPr>
          </c:marker>
          <c:xVal>
            <c:numRef>
              <c:f>'Data Usentrifugert'!$B$6:$F$6</c:f>
              <c:numCache>
                <c:formatCode>General</c:formatCode>
                <c:ptCount val="5"/>
                <c:pt idx="0">
                  <c:v>0</c:v>
                </c:pt>
                <c:pt idx="1">
                  <c:v>12</c:v>
                </c:pt>
                <c:pt idx="2">
                  <c:v>24</c:v>
                </c:pt>
                <c:pt idx="3">
                  <c:v>48</c:v>
                </c:pt>
                <c:pt idx="4">
                  <c:v>72</c:v>
                </c:pt>
              </c:numCache>
            </c:numRef>
          </c:xVal>
          <c:yVal>
            <c:numRef>
              <c:f>Data!#REF!</c:f>
              <c:numCache>
                <c:formatCode>General</c:formatCode>
                <c:ptCount val="1"/>
                <c:pt idx="0">
                  <c:v>1</c:v>
                </c:pt>
              </c:numCache>
            </c:numRef>
          </c:yVal>
          <c:smooth val="0"/>
          <c:extLst>
            <c:ext xmlns:c16="http://schemas.microsoft.com/office/drawing/2014/chart" uri="{C3380CC4-5D6E-409C-BE32-E72D297353CC}">
              <c16:uniqueId val="{00000014-2610-4173-8CA2-F261EBD931BC}"/>
            </c:ext>
          </c:extLst>
        </c:ser>
        <c:ser>
          <c:idx val="21"/>
          <c:order val="21"/>
          <c:spPr>
            <a:ln w="28575">
              <a:noFill/>
            </a:ln>
          </c:spPr>
          <c:marker>
            <c:symbol val="circle"/>
            <c:size val="5"/>
            <c:spPr>
              <a:noFill/>
              <a:ln>
                <a:solidFill>
                  <a:srgbClr val="0000FF"/>
                </a:solidFill>
                <a:prstDash val="solid"/>
              </a:ln>
            </c:spPr>
          </c:marker>
          <c:xVal>
            <c:numRef>
              <c:f>'Data Usentrifugert'!$B$6:$F$6</c:f>
              <c:numCache>
                <c:formatCode>General</c:formatCode>
                <c:ptCount val="5"/>
                <c:pt idx="0">
                  <c:v>0</c:v>
                </c:pt>
                <c:pt idx="1">
                  <c:v>12</c:v>
                </c:pt>
                <c:pt idx="2">
                  <c:v>24</c:v>
                </c:pt>
                <c:pt idx="3">
                  <c:v>48</c:v>
                </c:pt>
                <c:pt idx="4">
                  <c:v>72</c:v>
                </c:pt>
              </c:numCache>
            </c:numRef>
          </c:xVal>
          <c:yVal>
            <c:numRef>
              <c:f>Data!#REF!</c:f>
              <c:numCache>
                <c:formatCode>General</c:formatCode>
                <c:ptCount val="1"/>
                <c:pt idx="0">
                  <c:v>1</c:v>
                </c:pt>
              </c:numCache>
            </c:numRef>
          </c:yVal>
          <c:smooth val="0"/>
          <c:extLst>
            <c:ext xmlns:c16="http://schemas.microsoft.com/office/drawing/2014/chart" uri="{C3380CC4-5D6E-409C-BE32-E72D297353CC}">
              <c16:uniqueId val="{00000015-2610-4173-8CA2-F261EBD931BC}"/>
            </c:ext>
          </c:extLst>
        </c:ser>
        <c:ser>
          <c:idx val="22"/>
          <c:order val="22"/>
          <c:spPr>
            <a:ln w="28575">
              <a:noFill/>
            </a:ln>
          </c:spPr>
          <c:marker>
            <c:symbol val="circle"/>
            <c:size val="5"/>
            <c:spPr>
              <a:noFill/>
              <a:ln>
                <a:solidFill>
                  <a:srgbClr val="0000FF"/>
                </a:solidFill>
                <a:prstDash val="solid"/>
              </a:ln>
            </c:spPr>
          </c:marker>
          <c:xVal>
            <c:numRef>
              <c:f>'Data Usentrifugert'!$B$6:$F$6</c:f>
              <c:numCache>
                <c:formatCode>General</c:formatCode>
                <c:ptCount val="5"/>
                <c:pt idx="0">
                  <c:v>0</c:v>
                </c:pt>
                <c:pt idx="1">
                  <c:v>12</c:v>
                </c:pt>
                <c:pt idx="2">
                  <c:v>24</c:v>
                </c:pt>
                <c:pt idx="3">
                  <c:v>48</c:v>
                </c:pt>
                <c:pt idx="4">
                  <c:v>72</c:v>
                </c:pt>
              </c:numCache>
            </c:numRef>
          </c:xVal>
          <c:yVal>
            <c:numRef>
              <c:f>Data!#REF!</c:f>
              <c:numCache>
                <c:formatCode>General</c:formatCode>
                <c:ptCount val="1"/>
                <c:pt idx="0">
                  <c:v>1</c:v>
                </c:pt>
              </c:numCache>
            </c:numRef>
          </c:yVal>
          <c:smooth val="0"/>
          <c:extLst>
            <c:ext xmlns:c16="http://schemas.microsoft.com/office/drawing/2014/chart" uri="{C3380CC4-5D6E-409C-BE32-E72D297353CC}">
              <c16:uniqueId val="{00000016-2610-4173-8CA2-F261EBD931BC}"/>
            </c:ext>
          </c:extLst>
        </c:ser>
        <c:ser>
          <c:idx val="23"/>
          <c:order val="23"/>
          <c:spPr>
            <a:ln w="28575">
              <a:noFill/>
            </a:ln>
          </c:spPr>
          <c:marker>
            <c:symbol val="circle"/>
            <c:size val="5"/>
            <c:spPr>
              <a:noFill/>
              <a:ln>
                <a:solidFill>
                  <a:srgbClr val="0000FF"/>
                </a:solidFill>
                <a:prstDash val="solid"/>
              </a:ln>
            </c:spPr>
          </c:marker>
          <c:xVal>
            <c:numRef>
              <c:f>'Data Usentrifugert'!$B$6:$F$6</c:f>
              <c:numCache>
                <c:formatCode>General</c:formatCode>
                <c:ptCount val="5"/>
                <c:pt idx="0">
                  <c:v>0</c:v>
                </c:pt>
                <c:pt idx="1">
                  <c:v>12</c:v>
                </c:pt>
                <c:pt idx="2">
                  <c:v>24</c:v>
                </c:pt>
                <c:pt idx="3">
                  <c:v>48</c:v>
                </c:pt>
                <c:pt idx="4">
                  <c:v>72</c:v>
                </c:pt>
              </c:numCache>
            </c:numRef>
          </c:xVal>
          <c:yVal>
            <c:numRef>
              <c:f>Data!#REF!</c:f>
              <c:numCache>
                <c:formatCode>General</c:formatCode>
                <c:ptCount val="1"/>
                <c:pt idx="0">
                  <c:v>1</c:v>
                </c:pt>
              </c:numCache>
            </c:numRef>
          </c:yVal>
          <c:smooth val="0"/>
          <c:extLst>
            <c:ext xmlns:c16="http://schemas.microsoft.com/office/drawing/2014/chart" uri="{C3380CC4-5D6E-409C-BE32-E72D297353CC}">
              <c16:uniqueId val="{00000017-2610-4173-8CA2-F261EBD931BC}"/>
            </c:ext>
          </c:extLst>
        </c:ser>
        <c:ser>
          <c:idx val="24"/>
          <c:order val="24"/>
          <c:spPr>
            <a:ln w="28575">
              <a:noFill/>
            </a:ln>
          </c:spPr>
          <c:marker>
            <c:symbol val="circle"/>
            <c:size val="5"/>
            <c:spPr>
              <a:noFill/>
              <a:ln>
                <a:solidFill>
                  <a:srgbClr val="0000FF"/>
                </a:solidFill>
                <a:prstDash val="solid"/>
              </a:ln>
            </c:spPr>
          </c:marker>
          <c:xVal>
            <c:numRef>
              <c:f>'Data Usentrifugert'!$B$6:$F$6</c:f>
              <c:numCache>
                <c:formatCode>General</c:formatCode>
                <c:ptCount val="5"/>
                <c:pt idx="0">
                  <c:v>0</c:v>
                </c:pt>
                <c:pt idx="1">
                  <c:v>12</c:v>
                </c:pt>
                <c:pt idx="2">
                  <c:v>24</c:v>
                </c:pt>
                <c:pt idx="3">
                  <c:v>48</c:v>
                </c:pt>
                <c:pt idx="4">
                  <c:v>72</c:v>
                </c:pt>
              </c:numCache>
            </c:numRef>
          </c:xVal>
          <c:yVal>
            <c:numRef>
              <c:f>Data!#REF!</c:f>
              <c:numCache>
                <c:formatCode>General</c:formatCode>
                <c:ptCount val="1"/>
                <c:pt idx="0">
                  <c:v>1</c:v>
                </c:pt>
              </c:numCache>
            </c:numRef>
          </c:yVal>
          <c:smooth val="0"/>
          <c:extLst>
            <c:ext xmlns:c16="http://schemas.microsoft.com/office/drawing/2014/chart" uri="{C3380CC4-5D6E-409C-BE32-E72D297353CC}">
              <c16:uniqueId val="{00000018-2610-4173-8CA2-F261EBD931BC}"/>
            </c:ext>
          </c:extLst>
        </c:ser>
        <c:ser>
          <c:idx val="25"/>
          <c:order val="25"/>
          <c:spPr>
            <a:ln w="28575">
              <a:noFill/>
            </a:ln>
          </c:spPr>
          <c:marker>
            <c:symbol val="circle"/>
            <c:size val="5"/>
            <c:spPr>
              <a:noFill/>
              <a:ln>
                <a:solidFill>
                  <a:srgbClr val="0000FF"/>
                </a:solidFill>
                <a:prstDash val="solid"/>
              </a:ln>
            </c:spPr>
          </c:marker>
          <c:xVal>
            <c:numRef>
              <c:f>'Data Usentrifugert'!$B$6:$F$6</c:f>
              <c:numCache>
                <c:formatCode>General</c:formatCode>
                <c:ptCount val="5"/>
                <c:pt idx="0">
                  <c:v>0</c:v>
                </c:pt>
                <c:pt idx="1">
                  <c:v>12</c:v>
                </c:pt>
                <c:pt idx="2">
                  <c:v>24</c:v>
                </c:pt>
                <c:pt idx="3">
                  <c:v>48</c:v>
                </c:pt>
                <c:pt idx="4">
                  <c:v>72</c:v>
                </c:pt>
              </c:numCache>
            </c:numRef>
          </c:xVal>
          <c:yVal>
            <c:numRef>
              <c:f>Data!#REF!</c:f>
              <c:numCache>
                <c:formatCode>General</c:formatCode>
                <c:ptCount val="1"/>
                <c:pt idx="0">
                  <c:v>1</c:v>
                </c:pt>
              </c:numCache>
            </c:numRef>
          </c:yVal>
          <c:smooth val="0"/>
          <c:extLst>
            <c:ext xmlns:c16="http://schemas.microsoft.com/office/drawing/2014/chart" uri="{C3380CC4-5D6E-409C-BE32-E72D297353CC}">
              <c16:uniqueId val="{00000019-2610-4173-8CA2-F261EBD931BC}"/>
            </c:ext>
          </c:extLst>
        </c:ser>
        <c:ser>
          <c:idx val="26"/>
          <c:order val="26"/>
          <c:spPr>
            <a:ln w="28575">
              <a:noFill/>
            </a:ln>
          </c:spPr>
          <c:marker>
            <c:symbol val="circle"/>
            <c:size val="5"/>
            <c:spPr>
              <a:noFill/>
              <a:ln>
                <a:solidFill>
                  <a:srgbClr val="0000FF"/>
                </a:solidFill>
                <a:prstDash val="solid"/>
              </a:ln>
            </c:spPr>
          </c:marker>
          <c:xVal>
            <c:numRef>
              <c:f>'Data Usentrifugert'!$B$6:$F$6</c:f>
              <c:numCache>
                <c:formatCode>General</c:formatCode>
                <c:ptCount val="5"/>
                <c:pt idx="0">
                  <c:v>0</c:v>
                </c:pt>
                <c:pt idx="1">
                  <c:v>12</c:v>
                </c:pt>
                <c:pt idx="2">
                  <c:v>24</c:v>
                </c:pt>
                <c:pt idx="3">
                  <c:v>48</c:v>
                </c:pt>
                <c:pt idx="4">
                  <c:v>72</c:v>
                </c:pt>
              </c:numCache>
            </c:numRef>
          </c:xVal>
          <c:yVal>
            <c:numRef>
              <c:f>Data!#REF!</c:f>
              <c:numCache>
                <c:formatCode>General</c:formatCode>
                <c:ptCount val="1"/>
                <c:pt idx="0">
                  <c:v>1</c:v>
                </c:pt>
              </c:numCache>
            </c:numRef>
          </c:yVal>
          <c:smooth val="0"/>
          <c:extLst>
            <c:ext xmlns:c16="http://schemas.microsoft.com/office/drawing/2014/chart" uri="{C3380CC4-5D6E-409C-BE32-E72D297353CC}">
              <c16:uniqueId val="{0000001A-2610-4173-8CA2-F261EBD931BC}"/>
            </c:ext>
          </c:extLst>
        </c:ser>
        <c:ser>
          <c:idx val="27"/>
          <c:order val="27"/>
          <c:spPr>
            <a:ln w="28575">
              <a:noFill/>
            </a:ln>
          </c:spPr>
          <c:marker>
            <c:symbol val="circle"/>
            <c:size val="5"/>
            <c:spPr>
              <a:noFill/>
              <a:ln>
                <a:solidFill>
                  <a:srgbClr val="0000FF"/>
                </a:solidFill>
                <a:prstDash val="solid"/>
              </a:ln>
            </c:spPr>
          </c:marker>
          <c:xVal>
            <c:numRef>
              <c:f>'Data Usentrifugert'!$B$6:$F$6</c:f>
              <c:numCache>
                <c:formatCode>General</c:formatCode>
                <c:ptCount val="5"/>
                <c:pt idx="0">
                  <c:v>0</c:v>
                </c:pt>
                <c:pt idx="1">
                  <c:v>12</c:v>
                </c:pt>
                <c:pt idx="2">
                  <c:v>24</c:v>
                </c:pt>
                <c:pt idx="3">
                  <c:v>48</c:v>
                </c:pt>
                <c:pt idx="4">
                  <c:v>72</c:v>
                </c:pt>
              </c:numCache>
            </c:numRef>
          </c:xVal>
          <c:yVal>
            <c:numRef>
              <c:f>Data!#REF!</c:f>
              <c:numCache>
                <c:formatCode>General</c:formatCode>
                <c:ptCount val="1"/>
                <c:pt idx="0">
                  <c:v>1</c:v>
                </c:pt>
              </c:numCache>
            </c:numRef>
          </c:yVal>
          <c:smooth val="0"/>
          <c:extLst>
            <c:ext xmlns:c16="http://schemas.microsoft.com/office/drawing/2014/chart" uri="{C3380CC4-5D6E-409C-BE32-E72D297353CC}">
              <c16:uniqueId val="{0000001B-2610-4173-8CA2-F261EBD931BC}"/>
            </c:ext>
          </c:extLst>
        </c:ser>
        <c:ser>
          <c:idx val="28"/>
          <c:order val="28"/>
          <c:spPr>
            <a:ln w="28575">
              <a:noFill/>
            </a:ln>
          </c:spPr>
          <c:marker>
            <c:symbol val="circle"/>
            <c:size val="5"/>
            <c:spPr>
              <a:noFill/>
              <a:ln>
                <a:solidFill>
                  <a:srgbClr val="0000FF"/>
                </a:solidFill>
                <a:prstDash val="solid"/>
              </a:ln>
            </c:spPr>
          </c:marker>
          <c:xVal>
            <c:numRef>
              <c:f>'Data Usentrifugert'!$B$6:$F$6</c:f>
              <c:numCache>
                <c:formatCode>General</c:formatCode>
                <c:ptCount val="5"/>
                <c:pt idx="0">
                  <c:v>0</c:v>
                </c:pt>
                <c:pt idx="1">
                  <c:v>12</c:v>
                </c:pt>
                <c:pt idx="2">
                  <c:v>24</c:v>
                </c:pt>
                <c:pt idx="3">
                  <c:v>48</c:v>
                </c:pt>
                <c:pt idx="4">
                  <c:v>72</c:v>
                </c:pt>
              </c:numCache>
            </c:numRef>
          </c:xVal>
          <c:yVal>
            <c:numRef>
              <c:f>Data!#REF!</c:f>
              <c:numCache>
                <c:formatCode>General</c:formatCode>
                <c:ptCount val="1"/>
                <c:pt idx="0">
                  <c:v>1</c:v>
                </c:pt>
              </c:numCache>
            </c:numRef>
          </c:yVal>
          <c:smooth val="0"/>
          <c:extLst>
            <c:ext xmlns:c16="http://schemas.microsoft.com/office/drawing/2014/chart" uri="{C3380CC4-5D6E-409C-BE32-E72D297353CC}">
              <c16:uniqueId val="{0000001C-2610-4173-8CA2-F261EBD931BC}"/>
            </c:ext>
          </c:extLst>
        </c:ser>
        <c:ser>
          <c:idx val="29"/>
          <c:order val="29"/>
          <c:spPr>
            <a:ln w="28575">
              <a:noFill/>
            </a:ln>
          </c:spPr>
          <c:marker>
            <c:symbol val="circle"/>
            <c:size val="5"/>
            <c:spPr>
              <a:noFill/>
              <a:ln>
                <a:solidFill>
                  <a:srgbClr val="0000FF"/>
                </a:solidFill>
                <a:prstDash val="solid"/>
              </a:ln>
            </c:spPr>
          </c:marker>
          <c:xVal>
            <c:numRef>
              <c:f>'Data Usentrifugert'!$B$6:$F$6</c:f>
              <c:numCache>
                <c:formatCode>General</c:formatCode>
                <c:ptCount val="5"/>
                <c:pt idx="0">
                  <c:v>0</c:v>
                </c:pt>
                <c:pt idx="1">
                  <c:v>12</c:v>
                </c:pt>
                <c:pt idx="2">
                  <c:v>24</c:v>
                </c:pt>
                <c:pt idx="3">
                  <c:v>48</c:v>
                </c:pt>
                <c:pt idx="4">
                  <c:v>72</c:v>
                </c:pt>
              </c:numCache>
            </c:numRef>
          </c:xVal>
          <c:yVal>
            <c:numRef>
              <c:f>Data!#REF!</c:f>
              <c:numCache>
                <c:formatCode>General</c:formatCode>
                <c:ptCount val="1"/>
                <c:pt idx="0">
                  <c:v>1</c:v>
                </c:pt>
              </c:numCache>
            </c:numRef>
          </c:yVal>
          <c:smooth val="0"/>
          <c:extLst>
            <c:ext xmlns:c16="http://schemas.microsoft.com/office/drawing/2014/chart" uri="{C3380CC4-5D6E-409C-BE32-E72D297353CC}">
              <c16:uniqueId val="{0000001D-2610-4173-8CA2-F261EBD931BC}"/>
            </c:ext>
          </c:extLst>
        </c:ser>
        <c:ser>
          <c:idx val="30"/>
          <c:order val="30"/>
          <c:spPr>
            <a:ln w="28575">
              <a:noFill/>
            </a:ln>
          </c:spPr>
          <c:marker>
            <c:symbol val="circle"/>
            <c:size val="5"/>
            <c:spPr>
              <a:noFill/>
              <a:ln>
                <a:solidFill>
                  <a:srgbClr val="0000FF"/>
                </a:solidFill>
                <a:prstDash val="solid"/>
              </a:ln>
            </c:spPr>
          </c:marker>
          <c:xVal>
            <c:numRef>
              <c:f>'Data Usentrifugert'!$B$6:$F$6</c:f>
              <c:numCache>
                <c:formatCode>General</c:formatCode>
                <c:ptCount val="5"/>
                <c:pt idx="0">
                  <c:v>0</c:v>
                </c:pt>
                <c:pt idx="1">
                  <c:v>12</c:v>
                </c:pt>
                <c:pt idx="2">
                  <c:v>24</c:v>
                </c:pt>
                <c:pt idx="3">
                  <c:v>48</c:v>
                </c:pt>
                <c:pt idx="4">
                  <c:v>72</c:v>
                </c:pt>
              </c:numCache>
            </c:numRef>
          </c:xVal>
          <c:yVal>
            <c:numRef>
              <c:f>Data!#REF!</c:f>
              <c:numCache>
                <c:formatCode>General</c:formatCode>
                <c:ptCount val="1"/>
                <c:pt idx="0">
                  <c:v>1</c:v>
                </c:pt>
              </c:numCache>
            </c:numRef>
          </c:yVal>
          <c:smooth val="0"/>
          <c:extLst>
            <c:ext xmlns:c16="http://schemas.microsoft.com/office/drawing/2014/chart" uri="{C3380CC4-5D6E-409C-BE32-E72D297353CC}">
              <c16:uniqueId val="{0000001E-2610-4173-8CA2-F261EBD931BC}"/>
            </c:ext>
          </c:extLst>
        </c:ser>
        <c:ser>
          <c:idx val="31"/>
          <c:order val="31"/>
          <c:spPr>
            <a:ln w="28575">
              <a:noFill/>
            </a:ln>
          </c:spPr>
          <c:marker>
            <c:symbol val="circle"/>
            <c:size val="5"/>
            <c:spPr>
              <a:noFill/>
              <a:ln>
                <a:solidFill>
                  <a:srgbClr val="0000FF"/>
                </a:solidFill>
                <a:prstDash val="solid"/>
              </a:ln>
            </c:spPr>
          </c:marker>
          <c:xVal>
            <c:numRef>
              <c:f>'Data Usentrifugert'!$B$6:$F$6</c:f>
              <c:numCache>
                <c:formatCode>General</c:formatCode>
                <c:ptCount val="5"/>
                <c:pt idx="0">
                  <c:v>0</c:v>
                </c:pt>
                <c:pt idx="1">
                  <c:v>12</c:v>
                </c:pt>
                <c:pt idx="2">
                  <c:v>24</c:v>
                </c:pt>
                <c:pt idx="3">
                  <c:v>48</c:v>
                </c:pt>
                <c:pt idx="4">
                  <c:v>72</c:v>
                </c:pt>
              </c:numCache>
            </c:numRef>
          </c:xVal>
          <c:yVal>
            <c:numRef>
              <c:f>Data!#REF!</c:f>
              <c:numCache>
                <c:formatCode>General</c:formatCode>
                <c:ptCount val="1"/>
                <c:pt idx="0">
                  <c:v>1</c:v>
                </c:pt>
              </c:numCache>
            </c:numRef>
          </c:yVal>
          <c:smooth val="0"/>
          <c:extLst>
            <c:ext xmlns:c16="http://schemas.microsoft.com/office/drawing/2014/chart" uri="{C3380CC4-5D6E-409C-BE32-E72D297353CC}">
              <c16:uniqueId val="{0000001F-2610-4173-8CA2-F261EBD931BC}"/>
            </c:ext>
          </c:extLst>
        </c:ser>
        <c:ser>
          <c:idx val="32"/>
          <c:order val="32"/>
          <c:spPr>
            <a:ln w="28575">
              <a:noFill/>
            </a:ln>
          </c:spPr>
          <c:marker>
            <c:symbol val="circle"/>
            <c:size val="5"/>
            <c:spPr>
              <a:noFill/>
              <a:ln>
                <a:solidFill>
                  <a:srgbClr val="0000FF"/>
                </a:solidFill>
                <a:prstDash val="solid"/>
              </a:ln>
            </c:spPr>
          </c:marker>
          <c:xVal>
            <c:numRef>
              <c:f>'Data Usentrifugert'!$B$6:$F$6</c:f>
              <c:numCache>
                <c:formatCode>General</c:formatCode>
                <c:ptCount val="5"/>
                <c:pt idx="0">
                  <c:v>0</c:v>
                </c:pt>
                <c:pt idx="1">
                  <c:v>12</c:v>
                </c:pt>
                <c:pt idx="2">
                  <c:v>24</c:v>
                </c:pt>
                <c:pt idx="3">
                  <c:v>48</c:v>
                </c:pt>
                <c:pt idx="4">
                  <c:v>72</c:v>
                </c:pt>
              </c:numCache>
            </c:numRef>
          </c:xVal>
          <c:yVal>
            <c:numRef>
              <c:f>Data!#REF!</c:f>
              <c:numCache>
                <c:formatCode>General</c:formatCode>
                <c:ptCount val="1"/>
                <c:pt idx="0">
                  <c:v>1</c:v>
                </c:pt>
              </c:numCache>
            </c:numRef>
          </c:yVal>
          <c:smooth val="0"/>
          <c:extLst>
            <c:ext xmlns:c16="http://schemas.microsoft.com/office/drawing/2014/chart" uri="{C3380CC4-5D6E-409C-BE32-E72D297353CC}">
              <c16:uniqueId val="{00000020-2610-4173-8CA2-F261EBD931BC}"/>
            </c:ext>
          </c:extLst>
        </c:ser>
        <c:ser>
          <c:idx val="33"/>
          <c:order val="33"/>
          <c:spPr>
            <a:ln w="28575">
              <a:noFill/>
            </a:ln>
          </c:spPr>
          <c:marker>
            <c:symbol val="circle"/>
            <c:size val="5"/>
            <c:spPr>
              <a:noFill/>
              <a:ln>
                <a:solidFill>
                  <a:srgbClr val="0000FF"/>
                </a:solidFill>
                <a:prstDash val="solid"/>
              </a:ln>
            </c:spPr>
          </c:marker>
          <c:xVal>
            <c:numRef>
              <c:f>'Data Usentrifugert'!$B$6:$F$6</c:f>
              <c:numCache>
                <c:formatCode>General</c:formatCode>
                <c:ptCount val="5"/>
                <c:pt idx="0">
                  <c:v>0</c:v>
                </c:pt>
                <c:pt idx="1">
                  <c:v>12</c:v>
                </c:pt>
                <c:pt idx="2">
                  <c:v>24</c:v>
                </c:pt>
                <c:pt idx="3">
                  <c:v>48</c:v>
                </c:pt>
                <c:pt idx="4">
                  <c:v>72</c:v>
                </c:pt>
              </c:numCache>
            </c:numRef>
          </c:xVal>
          <c:yVal>
            <c:numRef>
              <c:f>Data!#REF!</c:f>
              <c:numCache>
                <c:formatCode>General</c:formatCode>
                <c:ptCount val="1"/>
                <c:pt idx="0">
                  <c:v>1</c:v>
                </c:pt>
              </c:numCache>
            </c:numRef>
          </c:yVal>
          <c:smooth val="0"/>
          <c:extLst>
            <c:ext xmlns:c16="http://schemas.microsoft.com/office/drawing/2014/chart" uri="{C3380CC4-5D6E-409C-BE32-E72D297353CC}">
              <c16:uniqueId val="{00000021-2610-4173-8CA2-F261EBD931BC}"/>
            </c:ext>
          </c:extLst>
        </c:ser>
        <c:ser>
          <c:idx val="34"/>
          <c:order val="34"/>
          <c:spPr>
            <a:ln w="28575">
              <a:noFill/>
            </a:ln>
          </c:spPr>
          <c:marker>
            <c:symbol val="circle"/>
            <c:size val="5"/>
            <c:spPr>
              <a:noFill/>
              <a:ln>
                <a:solidFill>
                  <a:srgbClr val="0000FF"/>
                </a:solidFill>
                <a:prstDash val="solid"/>
              </a:ln>
            </c:spPr>
          </c:marker>
          <c:xVal>
            <c:numRef>
              <c:f>'Data Usentrifugert'!$B$6:$F$6</c:f>
              <c:numCache>
                <c:formatCode>General</c:formatCode>
                <c:ptCount val="5"/>
                <c:pt idx="0">
                  <c:v>0</c:v>
                </c:pt>
                <c:pt idx="1">
                  <c:v>12</c:v>
                </c:pt>
                <c:pt idx="2">
                  <c:v>24</c:v>
                </c:pt>
                <c:pt idx="3">
                  <c:v>48</c:v>
                </c:pt>
                <c:pt idx="4">
                  <c:v>72</c:v>
                </c:pt>
              </c:numCache>
            </c:numRef>
          </c:xVal>
          <c:yVal>
            <c:numRef>
              <c:f>Data!#REF!</c:f>
              <c:numCache>
                <c:formatCode>General</c:formatCode>
                <c:ptCount val="1"/>
                <c:pt idx="0">
                  <c:v>1</c:v>
                </c:pt>
              </c:numCache>
            </c:numRef>
          </c:yVal>
          <c:smooth val="0"/>
          <c:extLst>
            <c:ext xmlns:c16="http://schemas.microsoft.com/office/drawing/2014/chart" uri="{C3380CC4-5D6E-409C-BE32-E72D297353CC}">
              <c16:uniqueId val="{00000022-2610-4173-8CA2-F261EBD931BC}"/>
            </c:ext>
          </c:extLst>
        </c:ser>
        <c:ser>
          <c:idx val="35"/>
          <c:order val="35"/>
          <c:spPr>
            <a:ln w="28575">
              <a:noFill/>
            </a:ln>
          </c:spPr>
          <c:marker>
            <c:symbol val="circle"/>
            <c:size val="5"/>
            <c:spPr>
              <a:noFill/>
              <a:ln>
                <a:solidFill>
                  <a:srgbClr val="0000FF"/>
                </a:solidFill>
                <a:prstDash val="solid"/>
              </a:ln>
            </c:spPr>
          </c:marker>
          <c:xVal>
            <c:numRef>
              <c:f>'Data Usentrifugert'!$B$6:$F$6</c:f>
              <c:numCache>
                <c:formatCode>General</c:formatCode>
                <c:ptCount val="5"/>
                <c:pt idx="0">
                  <c:v>0</c:v>
                </c:pt>
                <c:pt idx="1">
                  <c:v>12</c:v>
                </c:pt>
                <c:pt idx="2">
                  <c:v>24</c:v>
                </c:pt>
                <c:pt idx="3">
                  <c:v>48</c:v>
                </c:pt>
                <c:pt idx="4">
                  <c:v>72</c:v>
                </c:pt>
              </c:numCache>
            </c:numRef>
          </c:xVal>
          <c:yVal>
            <c:numRef>
              <c:f>Data!#REF!</c:f>
              <c:numCache>
                <c:formatCode>General</c:formatCode>
                <c:ptCount val="1"/>
                <c:pt idx="0">
                  <c:v>1</c:v>
                </c:pt>
              </c:numCache>
            </c:numRef>
          </c:yVal>
          <c:smooth val="0"/>
          <c:extLst>
            <c:ext xmlns:c16="http://schemas.microsoft.com/office/drawing/2014/chart" uri="{C3380CC4-5D6E-409C-BE32-E72D297353CC}">
              <c16:uniqueId val="{00000023-2610-4173-8CA2-F261EBD931BC}"/>
            </c:ext>
          </c:extLst>
        </c:ser>
        <c:ser>
          <c:idx val="36"/>
          <c:order val="36"/>
          <c:spPr>
            <a:ln w="28575">
              <a:noFill/>
            </a:ln>
          </c:spPr>
          <c:marker>
            <c:symbol val="circle"/>
            <c:size val="5"/>
            <c:spPr>
              <a:noFill/>
              <a:ln>
                <a:solidFill>
                  <a:srgbClr val="0000FF"/>
                </a:solidFill>
                <a:prstDash val="solid"/>
              </a:ln>
            </c:spPr>
          </c:marker>
          <c:xVal>
            <c:numRef>
              <c:f>'Data Usentrifugert'!$B$6:$F$6</c:f>
              <c:numCache>
                <c:formatCode>General</c:formatCode>
                <c:ptCount val="5"/>
                <c:pt idx="0">
                  <c:v>0</c:v>
                </c:pt>
                <c:pt idx="1">
                  <c:v>12</c:v>
                </c:pt>
                <c:pt idx="2">
                  <c:v>24</c:v>
                </c:pt>
                <c:pt idx="3">
                  <c:v>48</c:v>
                </c:pt>
                <c:pt idx="4">
                  <c:v>72</c:v>
                </c:pt>
              </c:numCache>
            </c:numRef>
          </c:xVal>
          <c:yVal>
            <c:numRef>
              <c:f>Data!#REF!</c:f>
              <c:numCache>
                <c:formatCode>General</c:formatCode>
                <c:ptCount val="1"/>
                <c:pt idx="0">
                  <c:v>1</c:v>
                </c:pt>
              </c:numCache>
            </c:numRef>
          </c:yVal>
          <c:smooth val="0"/>
          <c:extLst>
            <c:ext xmlns:c16="http://schemas.microsoft.com/office/drawing/2014/chart" uri="{C3380CC4-5D6E-409C-BE32-E72D297353CC}">
              <c16:uniqueId val="{00000024-2610-4173-8CA2-F261EBD931BC}"/>
            </c:ext>
          </c:extLst>
        </c:ser>
        <c:ser>
          <c:idx val="37"/>
          <c:order val="37"/>
          <c:spPr>
            <a:ln w="28575">
              <a:noFill/>
            </a:ln>
          </c:spPr>
          <c:marker>
            <c:symbol val="circle"/>
            <c:size val="5"/>
            <c:spPr>
              <a:noFill/>
              <a:ln>
                <a:solidFill>
                  <a:srgbClr val="0000FF"/>
                </a:solidFill>
                <a:prstDash val="solid"/>
              </a:ln>
            </c:spPr>
          </c:marker>
          <c:xVal>
            <c:numRef>
              <c:f>'Data Usentrifugert'!$B$6:$F$6</c:f>
              <c:numCache>
                <c:formatCode>General</c:formatCode>
                <c:ptCount val="5"/>
                <c:pt idx="0">
                  <c:v>0</c:v>
                </c:pt>
                <c:pt idx="1">
                  <c:v>12</c:v>
                </c:pt>
                <c:pt idx="2">
                  <c:v>24</c:v>
                </c:pt>
                <c:pt idx="3">
                  <c:v>48</c:v>
                </c:pt>
                <c:pt idx="4">
                  <c:v>72</c:v>
                </c:pt>
              </c:numCache>
            </c:numRef>
          </c:xVal>
          <c:yVal>
            <c:numRef>
              <c:f>Data!#REF!</c:f>
              <c:numCache>
                <c:formatCode>General</c:formatCode>
                <c:ptCount val="1"/>
                <c:pt idx="0">
                  <c:v>1</c:v>
                </c:pt>
              </c:numCache>
            </c:numRef>
          </c:yVal>
          <c:smooth val="0"/>
          <c:extLst>
            <c:ext xmlns:c16="http://schemas.microsoft.com/office/drawing/2014/chart" uri="{C3380CC4-5D6E-409C-BE32-E72D297353CC}">
              <c16:uniqueId val="{00000025-2610-4173-8CA2-F261EBD931BC}"/>
            </c:ext>
          </c:extLst>
        </c:ser>
        <c:ser>
          <c:idx val="38"/>
          <c:order val="38"/>
          <c:spPr>
            <a:ln w="28575">
              <a:noFill/>
            </a:ln>
          </c:spPr>
          <c:marker>
            <c:symbol val="circle"/>
            <c:size val="5"/>
            <c:spPr>
              <a:noFill/>
              <a:ln>
                <a:solidFill>
                  <a:srgbClr val="0000FF"/>
                </a:solidFill>
                <a:prstDash val="solid"/>
              </a:ln>
            </c:spPr>
          </c:marker>
          <c:xVal>
            <c:numRef>
              <c:f>'Data Usentrifugert'!$B$6:$F$6</c:f>
              <c:numCache>
                <c:formatCode>General</c:formatCode>
                <c:ptCount val="5"/>
                <c:pt idx="0">
                  <c:v>0</c:v>
                </c:pt>
                <c:pt idx="1">
                  <c:v>12</c:v>
                </c:pt>
                <c:pt idx="2">
                  <c:v>24</c:v>
                </c:pt>
                <c:pt idx="3">
                  <c:v>48</c:v>
                </c:pt>
                <c:pt idx="4">
                  <c:v>72</c:v>
                </c:pt>
              </c:numCache>
            </c:numRef>
          </c:xVal>
          <c:yVal>
            <c:numRef>
              <c:f>Data!#REF!</c:f>
              <c:numCache>
                <c:formatCode>General</c:formatCode>
                <c:ptCount val="1"/>
                <c:pt idx="0">
                  <c:v>1</c:v>
                </c:pt>
              </c:numCache>
            </c:numRef>
          </c:yVal>
          <c:smooth val="0"/>
          <c:extLst>
            <c:ext xmlns:c16="http://schemas.microsoft.com/office/drawing/2014/chart" uri="{C3380CC4-5D6E-409C-BE32-E72D297353CC}">
              <c16:uniqueId val="{00000026-2610-4173-8CA2-F261EBD931BC}"/>
            </c:ext>
          </c:extLst>
        </c:ser>
        <c:ser>
          <c:idx val="39"/>
          <c:order val="39"/>
          <c:spPr>
            <a:ln w="28575">
              <a:noFill/>
            </a:ln>
          </c:spPr>
          <c:marker>
            <c:symbol val="circle"/>
            <c:size val="5"/>
            <c:spPr>
              <a:noFill/>
              <a:ln>
                <a:solidFill>
                  <a:srgbClr val="0000FF"/>
                </a:solidFill>
                <a:prstDash val="solid"/>
              </a:ln>
            </c:spPr>
          </c:marker>
          <c:xVal>
            <c:numRef>
              <c:f>'Data Usentrifugert'!$B$6:$F$6</c:f>
              <c:numCache>
                <c:formatCode>General</c:formatCode>
                <c:ptCount val="5"/>
                <c:pt idx="0">
                  <c:v>0</c:v>
                </c:pt>
                <c:pt idx="1">
                  <c:v>12</c:v>
                </c:pt>
                <c:pt idx="2">
                  <c:v>24</c:v>
                </c:pt>
                <c:pt idx="3">
                  <c:v>48</c:v>
                </c:pt>
                <c:pt idx="4">
                  <c:v>72</c:v>
                </c:pt>
              </c:numCache>
            </c:numRef>
          </c:xVal>
          <c:yVal>
            <c:numRef>
              <c:f>Data!#REF!</c:f>
              <c:numCache>
                <c:formatCode>General</c:formatCode>
                <c:ptCount val="1"/>
                <c:pt idx="0">
                  <c:v>1</c:v>
                </c:pt>
              </c:numCache>
            </c:numRef>
          </c:yVal>
          <c:smooth val="0"/>
          <c:extLst>
            <c:ext xmlns:c16="http://schemas.microsoft.com/office/drawing/2014/chart" uri="{C3380CC4-5D6E-409C-BE32-E72D297353CC}">
              <c16:uniqueId val="{00000027-2610-4173-8CA2-F261EBD931BC}"/>
            </c:ext>
          </c:extLst>
        </c:ser>
        <c:ser>
          <c:idx val="40"/>
          <c:order val="40"/>
          <c:spPr>
            <a:ln w="28575">
              <a:noFill/>
            </a:ln>
          </c:spPr>
          <c:marker>
            <c:symbol val="circle"/>
            <c:size val="5"/>
            <c:spPr>
              <a:noFill/>
              <a:ln>
                <a:solidFill>
                  <a:srgbClr val="0000FF"/>
                </a:solidFill>
                <a:prstDash val="solid"/>
              </a:ln>
            </c:spPr>
          </c:marker>
          <c:xVal>
            <c:numRef>
              <c:f>'Data Usentrifugert'!$B$6:$F$6</c:f>
              <c:numCache>
                <c:formatCode>General</c:formatCode>
                <c:ptCount val="5"/>
                <c:pt idx="0">
                  <c:v>0</c:v>
                </c:pt>
                <c:pt idx="1">
                  <c:v>12</c:v>
                </c:pt>
                <c:pt idx="2">
                  <c:v>24</c:v>
                </c:pt>
                <c:pt idx="3">
                  <c:v>48</c:v>
                </c:pt>
                <c:pt idx="4">
                  <c:v>72</c:v>
                </c:pt>
              </c:numCache>
            </c:numRef>
          </c:xVal>
          <c:yVal>
            <c:numRef>
              <c:f>Data!#REF!</c:f>
              <c:numCache>
                <c:formatCode>General</c:formatCode>
                <c:ptCount val="1"/>
                <c:pt idx="0">
                  <c:v>1</c:v>
                </c:pt>
              </c:numCache>
            </c:numRef>
          </c:yVal>
          <c:smooth val="0"/>
          <c:extLst>
            <c:ext xmlns:c16="http://schemas.microsoft.com/office/drawing/2014/chart" uri="{C3380CC4-5D6E-409C-BE32-E72D297353CC}">
              <c16:uniqueId val="{00000028-2610-4173-8CA2-F261EBD931BC}"/>
            </c:ext>
          </c:extLst>
        </c:ser>
        <c:ser>
          <c:idx val="41"/>
          <c:order val="41"/>
          <c:spPr>
            <a:ln w="28575">
              <a:noFill/>
            </a:ln>
          </c:spPr>
          <c:marker>
            <c:symbol val="circle"/>
            <c:size val="5"/>
            <c:spPr>
              <a:noFill/>
              <a:ln>
                <a:solidFill>
                  <a:srgbClr val="0000FF"/>
                </a:solidFill>
                <a:prstDash val="solid"/>
              </a:ln>
            </c:spPr>
          </c:marker>
          <c:xVal>
            <c:numRef>
              <c:f>'Data Usentrifugert'!$B$6:$F$6</c:f>
              <c:numCache>
                <c:formatCode>General</c:formatCode>
                <c:ptCount val="5"/>
                <c:pt idx="0">
                  <c:v>0</c:v>
                </c:pt>
                <c:pt idx="1">
                  <c:v>12</c:v>
                </c:pt>
                <c:pt idx="2">
                  <c:v>24</c:v>
                </c:pt>
                <c:pt idx="3">
                  <c:v>48</c:v>
                </c:pt>
                <c:pt idx="4">
                  <c:v>72</c:v>
                </c:pt>
              </c:numCache>
            </c:numRef>
          </c:xVal>
          <c:yVal>
            <c:numRef>
              <c:f>Data!#REF!</c:f>
              <c:numCache>
                <c:formatCode>General</c:formatCode>
                <c:ptCount val="1"/>
                <c:pt idx="0">
                  <c:v>1</c:v>
                </c:pt>
              </c:numCache>
            </c:numRef>
          </c:yVal>
          <c:smooth val="0"/>
          <c:extLst>
            <c:ext xmlns:c16="http://schemas.microsoft.com/office/drawing/2014/chart" uri="{C3380CC4-5D6E-409C-BE32-E72D297353CC}">
              <c16:uniqueId val="{00000029-2610-4173-8CA2-F261EBD931BC}"/>
            </c:ext>
          </c:extLst>
        </c:ser>
        <c:ser>
          <c:idx val="42"/>
          <c:order val="42"/>
          <c:spPr>
            <a:ln w="28575">
              <a:noFill/>
            </a:ln>
          </c:spPr>
          <c:marker>
            <c:symbol val="circle"/>
            <c:size val="5"/>
            <c:spPr>
              <a:noFill/>
              <a:ln>
                <a:solidFill>
                  <a:srgbClr val="0000FF"/>
                </a:solidFill>
                <a:prstDash val="solid"/>
              </a:ln>
            </c:spPr>
          </c:marker>
          <c:xVal>
            <c:numRef>
              <c:f>'Data Usentrifugert'!$B$6:$F$6</c:f>
              <c:numCache>
                <c:formatCode>General</c:formatCode>
                <c:ptCount val="5"/>
                <c:pt idx="0">
                  <c:v>0</c:v>
                </c:pt>
                <c:pt idx="1">
                  <c:v>12</c:v>
                </c:pt>
                <c:pt idx="2">
                  <c:v>24</c:v>
                </c:pt>
                <c:pt idx="3">
                  <c:v>48</c:v>
                </c:pt>
                <c:pt idx="4">
                  <c:v>72</c:v>
                </c:pt>
              </c:numCache>
            </c:numRef>
          </c:xVal>
          <c:yVal>
            <c:numRef>
              <c:f>Data!#REF!</c:f>
              <c:numCache>
                <c:formatCode>General</c:formatCode>
                <c:ptCount val="1"/>
                <c:pt idx="0">
                  <c:v>1</c:v>
                </c:pt>
              </c:numCache>
            </c:numRef>
          </c:yVal>
          <c:smooth val="0"/>
          <c:extLst>
            <c:ext xmlns:c16="http://schemas.microsoft.com/office/drawing/2014/chart" uri="{C3380CC4-5D6E-409C-BE32-E72D297353CC}">
              <c16:uniqueId val="{0000002A-2610-4173-8CA2-F261EBD931BC}"/>
            </c:ext>
          </c:extLst>
        </c:ser>
        <c:ser>
          <c:idx val="43"/>
          <c:order val="43"/>
          <c:spPr>
            <a:ln w="28575">
              <a:noFill/>
            </a:ln>
          </c:spPr>
          <c:marker>
            <c:symbol val="circle"/>
            <c:size val="5"/>
            <c:spPr>
              <a:noFill/>
              <a:ln>
                <a:solidFill>
                  <a:srgbClr val="0000FF"/>
                </a:solidFill>
                <a:prstDash val="solid"/>
              </a:ln>
            </c:spPr>
          </c:marker>
          <c:xVal>
            <c:numRef>
              <c:f>'Data Usentrifugert'!$B$6:$F$6</c:f>
              <c:numCache>
                <c:formatCode>General</c:formatCode>
                <c:ptCount val="5"/>
                <c:pt idx="0">
                  <c:v>0</c:v>
                </c:pt>
                <c:pt idx="1">
                  <c:v>12</c:v>
                </c:pt>
                <c:pt idx="2">
                  <c:v>24</c:v>
                </c:pt>
                <c:pt idx="3">
                  <c:v>48</c:v>
                </c:pt>
                <c:pt idx="4">
                  <c:v>72</c:v>
                </c:pt>
              </c:numCache>
            </c:numRef>
          </c:xVal>
          <c:yVal>
            <c:numRef>
              <c:f>Data!#REF!</c:f>
              <c:numCache>
                <c:formatCode>General</c:formatCode>
                <c:ptCount val="1"/>
                <c:pt idx="0">
                  <c:v>1</c:v>
                </c:pt>
              </c:numCache>
            </c:numRef>
          </c:yVal>
          <c:smooth val="0"/>
          <c:extLst>
            <c:ext xmlns:c16="http://schemas.microsoft.com/office/drawing/2014/chart" uri="{C3380CC4-5D6E-409C-BE32-E72D297353CC}">
              <c16:uniqueId val="{0000002B-2610-4173-8CA2-F261EBD931BC}"/>
            </c:ext>
          </c:extLst>
        </c:ser>
        <c:ser>
          <c:idx val="44"/>
          <c:order val="44"/>
          <c:spPr>
            <a:ln w="28575">
              <a:noFill/>
            </a:ln>
          </c:spPr>
          <c:marker>
            <c:symbol val="circle"/>
            <c:size val="5"/>
            <c:spPr>
              <a:noFill/>
              <a:ln>
                <a:solidFill>
                  <a:srgbClr val="0000FF"/>
                </a:solidFill>
                <a:prstDash val="solid"/>
              </a:ln>
            </c:spPr>
          </c:marker>
          <c:xVal>
            <c:numRef>
              <c:f>'Data Usentrifugert'!$B$6:$F$6</c:f>
              <c:numCache>
                <c:formatCode>General</c:formatCode>
                <c:ptCount val="5"/>
                <c:pt idx="0">
                  <c:v>0</c:v>
                </c:pt>
                <c:pt idx="1">
                  <c:v>12</c:v>
                </c:pt>
                <c:pt idx="2">
                  <c:v>24</c:v>
                </c:pt>
                <c:pt idx="3">
                  <c:v>48</c:v>
                </c:pt>
                <c:pt idx="4">
                  <c:v>72</c:v>
                </c:pt>
              </c:numCache>
            </c:numRef>
          </c:xVal>
          <c:yVal>
            <c:numRef>
              <c:f>Data!#REF!</c:f>
              <c:numCache>
                <c:formatCode>General</c:formatCode>
                <c:ptCount val="1"/>
                <c:pt idx="0">
                  <c:v>1</c:v>
                </c:pt>
              </c:numCache>
            </c:numRef>
          </c:yVal>
          <c:smooth val="0"/>
          <c:extLst>
            <c:ext xmlns:c16="http://schemas.microsoft.com/office/drawing/2014/chart" uri="{C3380CC4-5D6E-409C-BE32-E72D297353CC}">
              <c16:uniqueId val="{0000002C-2610-4173-8CA2-F261EBD931BC}"/>
            </c:ext>
          </c:extLst>
        </c:ser>
        <c:ser>
          <c:idx val="45"/>
          <c:order val="45"/>
          <c:spPr>
            <a:ln w="28575">
              <a:noFill/>
            </a:ln>
          </c:spPr>
          <c:marker>
            <c:symbol val="circle"/>
            <c:size val="5"/>
            <c:spPr>
              <a:noFill/>
              <a:ln>
                <a:solidFill>
                  <a:srgbClr val="0000FF"/>
                </a:solidFill>
                <a:prstDash val="solid"/>
              </a:ln>
            </c:spPr>
          </c:marker>
          <c:xVal>
            <c:numRef>
              <c:f>'Data Usentrifugert'!$B$6:$F$6</c:f>
              <c:numCache>
                <c:formatCode>General</c:formatCode>
                <c:ptCount val="5"/>
                <c:pt idx="0">
                  <c:v>0</c:v>
                </c:pt>
                <c:pt idx="1">
                  <c:v>12</c:v>
                </c:pt>
                <c:pt idx="2">
                  <c:v>24</c:v>
                </c:pt>
                <c:pt idx="3">
                  <c:v>48</c:v>
                </c:pt>
                <c:pt idx="4">
                  <c:v>72</c:v>
                </c:pt>
              </c:numCache>
            </c:numRef>
          </c:xVal>
          <c:yVal>
            <c:numRef>
              <c:f>Data!#REF!</c:f>
              <c:numCache>
                <c:formatCode>General</c:formatCode>
                <c:ptCount val="1"/>
                <c:pt idx="0">
                  <c:v>1</c:v>
                </c:pt>
              </c:numCache>
            </c:numRef>
          </c:yVal>
          <c:smooth val="0"/>
          <c:extLst>
            <c:ext xmlns:c16="http://schemas.microsoft.com/office/drawing/2014/chart" uri="{C3380CC4-5D6E-409C-BE32-E72D297353CC}">
              <c16:uniqueId val="{0000002D-2610-4173-8CA2-F261EBD931BC}"/>
            </c:ext>
          </c:extLst>
        </c:ser>
        <c:ser>
          <c:idx val="46"/>
          <c:order val="46"/>
          <c:spPr>
            <a:ln w="28575">
              <a:noFill/>
            </a:ln>
          </c:spPr>
          <c:marker>
            <c:symbol val="circle"/>
            <c:size val="5"/>
            <c:spPr>
              <a:noFill/>
              <a:ln>
                <a:solidFill>
                  <a:srgbClr val="0000FF"/>
                </a:solidFill>
                <a:prstDash val="solid"/>
              </a:ln>
            </c:spPr>
          </c:marker>
          <c:xVal>
            <c:numRef>
              <c:f>'Data Usentrifugert'!$B$6:$F$6</c:f>
              <c:numCache>
                <c:formatCode>General</c:formatCode>
                <c:ptCount val="5"/>
                <c:pt idx="0">
                  <c:v>0</c:v>
                </c:pt>
                <c:pt idx="1">
                  <c:v>12</c:v>
                </c:pt>
                <c:pt idx="2">
                  <c:v>24</c:v>
                </c:pt>
                <c:pt idx="3">
                  <c:v>48</c:v>
                </c:pt>
                <c:pt idx="4">
                  <c:v>72</c:v>
                </c:pt>
              </c:numCache>
            </c:numRef>
          </c:xVal>
          <c:yVal>
            <c:numRef>
              <c:f>Data!#REF!</c:f>
              <c:numCache>
                <c:formatCode>General</c:formatCode>
                <c:ptCount val="1"/>
                <c:pt idx="0">
                  <c:v>1</c:v>
                </c:pt>
              </c:numCache>
            </c:numRef>
          </c:yVal>
          <c:smooth val="0"/>
          <c:extLst>
            <c:ext xmlns:c16="http://schemas.microsoft.com/office/drawing/2014/chart" uri="{C3380CC4-5D6E-409C-BE32-E72D297353CC}">
              <c16:uniqueId val="{0000002E-2610-4173-8CA2-F261EBD931BC}"/>
            </c:ext>
          </c:extLst>
        </c:ser>
        <c:ser>
          <c:idx val="47"/>
          <c:order val="47"/>
          <c:spPr>
            <a:ln w="28575">
              <a:noFill/>
            </a:ln>
          </c:spPr>
          <c:marker>
            <c:symbol val="circle"/>
            <c:size val="5"/>
            <c:spPr>
              <a:noFill/>
              <a:ln>
                <a:solidFill>
                  <a:srgbClr val="0000FF"/>
                </a:solidFill>
                <a:prstDash val="solid"/>
              </a:ln>
            </c:spPr>
          </c:marker>
          <c:xVal>
            <c:numRef>
              <c:f>'Data Usentrifugert'!$B$6:$F$6</c:f>
              <c:numCache>
                <c:formatCode>General</c:formatCode>
                <c:ptCount val="5"/>
                <c:pt idx="0">
                  <c:v>0</c:v>
                </c:pt>
                <c:pt idx="1">
                  <c:v>12</c:v>
                </c:pt>
                <c:pt idx="2">
                  <c:v>24</c:v>
                </c:pt>
                <c:pt idx="3">
                  <c:v>48</c:v>
                </c:pt>
                <c:pt idx="4">
                  <c:v>72</c:v>
                </c:pt>
              </c:numCache>
            </c:numRef>
          </c:xVal>
          <c:yVal>
            <c:numRef>
              <c:f>Data!#REF!</c:f>
              <c:numCache>
                <c:formatCode>General</c:formatCode>
                <c:ptCount val="1"/>
                <c:pt idx="0">
                  <c:v>1</c:v>
                </c:pt>
              </c:numCache>
            </c:numRef>
          </c:yVal>
          <c:smooth val="0"/>
          <c:extLst>
            <c:ext xmlns:c16="http://schemas.microsoft.com/office/drawing/2014/chart" uri="{C3380CC4-5D6E-409C-BE32-E72D297353CC}">
              <c16:uniqueId val="{0000002F-2610-4173-8CA2-F261EBD931BC}"/>
            </c:ext>
          </c:extLst>
        </c:ser>
        <c:ser>
          <c:idx val="48"/>
          <c:order val="48"/>
          <c:spPr>
            <a:ln w="28575">
              <a:noFill/>
            </a:ln>
          </c:spPr>
          <c:marker>
            <c:symbol val="circle"/>
            <c:size val="5"/>
            <c:spPr>
              <a:noFill/>
              <a:ln>
                <a:solidFill>
                  <a:srgbClr val="0000FF"/>
                </a:solidFill>
                <a:prstDash val="solid"/>
              </a:ln>
            </c:spPr>
          </c:marker>
          <c:xVal>
            <c:numRef>
              <c:f>'Data Usentrifugert'!$B$6:$F$6</c:f>
              <c:numCache>
                <c:formatCode>General</c:formatCode>
                <c:ptCount val="5"/>
                <c:pt idx="0">
                  <c:v>0</c:v>
                </c:pt>
                <c:pt idx="1">
                  <c:v>12</c:v>
                </c:pt>
                <c:pt idx="2">
                  <c:v>24</c:v>
                </c:pt>
                <c:pt idx="3">
                  <c:v>48</c:v>
                </c:pt>
                <c:pt idx="4">
                  <c:v>72</c:v>
                </c:pt>
              </c:numCache>
            </c:numRef>
          </c:xVal>
          <c:yVal>
            <c:numRef>
              <c:f>Data!#REF!</c:f>
              <c:numCache>
                <c:formatCode>General</c:formatCode>
                <c:ptCount val="1"/>
                <c:pt idx="0">
                  <c:v>1</c:v>
                </c:pt>
              </c:numCache>
            </c:numRef>
          </c:yVal>
          <c:smooth val="0"/>
          <c:extLst>
            <c:ext xmlns:c16="http://schemas.microsoft.com/office/drawing/2014/chart" uri="{C3380CC4-5D6E-409C-BE32-E72D297353CC}">
              <c16:uniqueId val="{00000030-2610-4173-8CA2-F261EBD931BC}"/>
            </c:ext>
          </c:extLst>
        </c:ser>
        <c:ser>
          <c:idx val="49"/>
          <c:order val="49"/>
          <c:spPr>
            <a:ln w="28575">
              <a:noFill/>
            </a:ln>
          </c:spPr>
          <c:marker>
            <c:symbol val="circle"/>
            <c:size val="5"/>
            <c:spPr>
              <a:noFill/>
              <a:ln>
                <a:solidFill>
                  <a:srgbClr val="0000FF"/>
                </a:solidFill>
                <a:prstDash val="solid"/>
              </a:ln>
            </c:spPr>
          </c:marker>
          <c:xVal>
            <c:numRef>
              <c:f>'Data Usentrifugert'!$B$6:$F$6</c:f>
              <c:numCache>
                <c:formatCode>General</c:formatCode>
                <c:ptCount val="5"/>
                <c:pt idx="0">
                  <c:v>0</c:v>
                </c:pt>
                <c:pt idx="1">
                  <c:v>12</c:v>
                </c:pt>
                <c:pt idx="2">
                  <c:v>24</c:v>
                </c:pt>
                <c:pt idx="3">
                  <c:v>48</c:v>
                </c:pt>
                <c:pt idx="4">
                  <c:v>72</c:v>
                </c:pt>
              </c:numCache>
            </c:numRef>
          </c:xVal>
          <c:yVal>
            <c:numRef>
              <c:f>Data!#REF!</c:f>
              <c:numCache>
                <c:formatCode>General</c:formatCode>
                <c:ptCount val="1"/>
                <c:pt idx="0">
                  <c:v>1</c:v>
                </c:pt>
              </c:numCache>
            </c:numRef>
          </c:yVal>
          <c:smooth val="0"/>
          <c:extLst>
            <c:ext xmlns:c16="http://schemas.microsoft.com/office/drawing/2014/chart" uri="{C3380CC4-5D6E-409C-BE32-E72D297353CC}">
              <c16:uniqueId val="{00000031-2610-4173-8CA2-F261EBD931BC}"/>
            </c:ext>
          </c:extLst>
        </c:ser>
        <c:ser>
          <c:idx val="50"/>
          <c:order val="50"/>
          <c:spPr>
            <a:ln w="28575">
              <a:noFill/>
            </a:ln>
          </c:spPr>
          <c:marker>
            <c:symbol val="circle"/>
            <c:size val="7"/>
            <c:spPr>
              <a:solidFill>
                <a:srgbClr val="FF0000"/>
              </a:solidFill>
              <a:ln>
                <a:solidFill>
                  <a:srgbClr val="FF0000"/>
                </a:solidFill>
                <a:prstDash val="solid"/>
              </a:ln>
            </c:spPr>
          </c:marker>
          <c:errBars>
            <c:errDir val="y"/>
            <c:errBarType val="both"/>
            <c:errValType val="cust"/>
            <c:noEndCap val="0"/>
            <c:plus>
              <c:numRef>
                <c:f>'Data Usentrifugert'!$B$59:$F$59</c:f>
                <c:numCache>
                  <c:formatCode>General</c:formatCode>
                  <c:ptCount val="5"/>
                  <c:pt idx="0">
                    <c:v>0</c:v>
                  </c:pt>
                  <c:pt idx="1">
                    <c:v>2.2095229909769509</c:v>
                  </c:pt>
                  <c:pt idx="2">
                    <c:v>1.144401447087632</c:v>
                  </c:pt>
                  <c:pt idx="3">
                    <c:v>1.9602654620455506</c:v>
                  </c:pt>
                  <c:pt idx="4">
                    <c:v>1.2456102707693157</c:v>
                  </c:pt>
                </c:numCache>
              </c:numRef>
            </c:plus>
            <c:minus>
              <c:numRef>
                <c:f>'Data Usentrifugert'!$B$59:$F$59</c:f>
                <c:numCache>
                  <c:formatCode>General</c:formatCode>
                  <c:ptCount val="5"/>
                  <c:pt idx="0">
                    <c:v>0</c:v>
                  </c:pt>
                  <c:pt idx="1">
                    <c:v>2.2095229909769509</c:v>
                  </c:pt>
                  <c:pt idx="2">
                    <c:v>1.144401447087632</c:v>
                  </c:pt>
                  <c:pt idx="3">
                    <c:v>1.9602654620455506</c:v>
                  </c:pt>
                  <c:pt idx="4">
                    <c:v>1.2456102707693157</c:v>
                  </c:pt>
                </c:numCache>
              </c:numRef>
            </c:minus>
            <c:spPr>
              <a:ln w="25400">
                <a:solidFill>
                  <a:srgbClr val="FF0000"/>
                </a:solidFill>
                <a:prstDash val="solid"/>
              </a:ln>
            </c:spPr>
          </c:errBars>
          <c:xVal>
            <c:numRef>
              <c:f>'Data Usentrifugert'!$B$6:$F$6</c:f>
              <c:numCache>
                <c:formatCode>General</c:formatCode>
                <c:ptCount val="5"/>
                <c:pt idx="0">
                  <c:v>0</c:v>
                </c:pt>
                <c:pt idx="1">
                  <c:v>12</c:v>
                </c:pt>
                <c:pt idx="2">
                  <c:v>24</c:v>
                </c:pt>
                <c:pt idx="3">
                  <c:v>48</c:v>
                </c:pt>
                <c:pt idx="4">
                  <c:v>72</c:v>
                </c:pt>
              </c:numCache>
            </c:numRef>
          </c:xVal>
          <c:yVal>
            <c:numRef>
              <c:f>'Data Usentrifugert'!$B$54:$F$54</c:f>
              <c:numCache>
                <c:formatCode>0.00</c:formatCode>
                <c:ptCount val="5"/>
                <c:pt idx="0">
                  <c:v>100</c:v>
                </c:pt>
                <c:pt idx="1">
                  <c:v>98.673734813051212</c:v>
                </c:pt>
                <c:pt idx="2">
                  <c:v>100.27036724654653</c:v>
                </c:pt>
                <c:pt idx="3">
                  <c:v>98.778181337975397</c:v>
                </c:pt>
                <c:pt idx="4">
                  <c:v>98.989263563265268</c:v>
                </c:pt>
              </c:numCache>
            </c:numRef>
          </c:yVal>
          <c:smooth val="0"/>
          <c:extLst>
            <c:ext xmlns:c16="http://schemas.microsoft.com/office/drawing/2014/chart" uri="{C3380CC4-5D6E-409C-BE32-E72D297353CC}">
              <c16:uniqueId val="{00000032-2610-4173-8CA2-F261EBD931BC}"/>
            </c:ext>
          </c:extLst>
        </c:ser>
        <c:ser>
          <c:idx val="51"/>
          <c:order val="51"/>
          <c:spPr>
            <a:ln w="25400">
              <a:pattFill prst="pct75">
                <a:fgClr>
                  <a:srgbClr val="FF0000"/>
                </a:fgClr>
                <a:bgClr>
                  <a:srgbClr val="FFFFFF"/>
                </a:bgClr>
              </a:pattFill>
              <a:prstDash val="solid"/>
            </a:ln>
          </c:spPr>
          <c:marker>
            <c:symbol val="none"/>
          </c:marker>
          <c:xVal>
            <c:numRef>
              <c:f>'Data Usentrifugert'!$B$6:$F$6</c:f>
              <c:numCache>
                <c:formatCode>General</c:formatCode>
                <c:ptCount val="5"/>
                <c:pt idx="0">
                  <c:v>0</c:v>
                </c:pt>
                <c:pt idx="1">
                  <c:v>12</c:v>
                </c:pt>
                <c:pt idx="2">
                  <c:v>24</c:v>
                </c:pt>
                <c:pt idx="3">
                  <c:v>48</c:v>
                </c:pt>
                <c:pt idx="4">
                  <c:v>72</c:v>
                </c:pt>
              </c:numCache>
            </c:numRef>
          </c:xVal>
          <c:yVal>
            <c:numRef>
              <c:f>'Data Usentrifugert'!$B$62:$F$62</c:f>
              <c:numCache>
                <c:formatCode>0.00</c:formatCode>
                <c:ptCount val="5"/>
                <c:pt idx="0">
                  <c:v>95.2</c:v>
                </c:pt>
                <c:pt idx="1">
                  <c:v>95.2</c:v>
                </c:pt>
                <c:pt idx="2">
                  <c:v>95.2</c:v>
                </c:pt>
                <c:pt idx="3">
                  <c:v>95.2</c:v>
                </c:pt>
                <c:pt idx="4">
                  <c:v>95.2</c:v>
                </c:pt>
              </c:numCache>
            </c:numRef>
          </c:yVal>
          <c:smooth val="0"/>
          <c:extLst>
            <c:ext xmlns:c16="http://schemas.microsoft.com/office/drawing/2014/chart" uri="{C3380CC4-5D6E-409C-BE32-E72D297353CC}">
              <c16:uniqueId val="{00000033-2610-4173-8CA2-F261EBD931BC}"/>
            </c:ext>
          </c:extLst>
        </c:ser>
        <c:ser>
          <c:idx val="52"/>
          <c:order val="52"/>
          <c:spPr>
            <a:ln w="25400">
              <a:pattFill prst="pct75">
                <a:fgClr>
                  <a:srgbClr val="FF0000"/>
                </a:fgClr>
                <a:bgClr>
                  <a:srgbClr val="FFFFFF"/>
                </a:bgClr>
              </a:pattFill>
              <a:prstDash val="solid"/>
            </a:ln>
          </c:spPr>
          <c:marker>
            <c:symbol val="none"/>
          </c:marker>
          <c:xVal>
            <c:numRef>
              <c:f>'Data Usentrifugert'!$B$6:$F$6</c:f>
              <c:numCache>
                <c:formatCode>General</c:formatCode>
                <c:ptCount val="5"/>
                <c:pt idx="0">
                  <c:v>0</c:v>
                </c:pt>
                <c:pt idx="1">
                  <c:v>12</c:v>
                </c:pt>
                <c:pt idx="2">
                  <c:v>24</c:v>
                </c:pt>
                <c:pt idx="3">
                  <c:v>48</c:v>
                </c:pt>
                <c:pt idx="4">
                  <c:v>72</c:v>
                </c:pt>
              </c:numCache>
            </c:numRef>
          </c:xVal>
          <c:yVal>
            <c:numRef>
              <c:f>'Data Usentrifugert'!$B$63:$F$63</c:f>
              <c:numCache>
                <c:formatCode>0.00</c:formatCode>
                <c:ptCount val="5"/>
                <c:pt idx="0">
                  <c:v>104.8</c:v>
                </c:pt>
                <c:pt idx="1">
                  <c:v>104.8</c:v>
                </c:pt>
                <c:pt idx="2">
                  <c:v>104.8</c:v>
                </c:pt>
                <c:pt idx="3">
                  <c:v>104.8</c:v>
                </c:pt>
                <c:pt idx="4">
                  <c:v>104.8</c:v>
                </c:pt>
              </c:numCache>
            </c:numRef>
          </c:yVal>
          <c:smooth val="0"/>
          <c:extLst>
            <c:ext xmlns:c16="http://schemas.microsoft.com/office/drawing/2014/chart" uri="{C3380CC4-5D6E-409C-BE32-E72D297353CC}">
              <c16:uniqueId val="{00000034-2610-4173-8CA2-F261EBD931BC}"/>
            </c:ext>
          </c:extLst>
        </c:ser>
        <c:ser>
          <c:idx val="53"/>
          <c:order val="53"/>
          <c:spPr>
            <a:ln w="25400">
              <a:pattFill prst="pct75">
                <a:fgClr>
                  <a:srgbClr val="0000FF"/>
                </a:fgClr>
                <a:bgClr>
                  <a:srgbClr val="FFFFFF"/>
                </a:bgClr>
              </a:pattFill>
              <a:prstDash val="solid"/>
            </a:ln>
          </c:spPr>
          <c:marker>
            <c:symbol val="none"/>
          </c:marker>
          <c:xVal>
            <c:numRef>
              <c:f>'Data Usentrifugert'!$B$6:$F$6</c:f>
              <c:numCache>
                <c:formatCode>General</c:formatCode>
                <c:ptCount val="5"/>
                <c:pt idx="0">
                  <c:v>0</c:v>
                </c:pt>
                <c:pt idx="1">
                  <c:v>12</c:v>
                </c:pt>
                <c:pt idx="2">
                  <c:v>24</c:v>
                </c:pt>
                <c:pt idx="3">
                  <c:v>48</c:v>
                </c:pt>
                <c:pt idx="4">
                  <c:v>72</c:v>
                </c:pt>
              </c:numCache>
            </c:numRef>
          </c:xVal>
          <c:yVal>
            <c:numRef>
              <c:f>'Data Usentrifugert'!$B$64:$F$64</c:f>
              <c:numCache>
                <c:formatCode>0.00</c:formatCode>
                <c:ptCount val="5"/>
                <c:pt idx="0">
                  <c:v>86.4</c:v>
                </c:pt>
                <c:pt idx="1">
                  <c:v>86.4</c:v>
                </c:pt>
                <c:pt idx="2">
                  <c:v>86.4</c:v>
                </c:pt>
                <c:pt idx="3">
                  <c:v>86.4</c:v>
                </c:pt>
                <c:pt idx="4">
                  <c:v>86.4</c:v>
                </c:pt>
              </c:numCache>
            </c:numRef>
          </c:yVal>
          <c:smooth val="0"/>
          <c:extLst>
            <c:ext xmlns:c16="http://schemas.microsoft.com/office/drawing/2014/chart" uri="{C3380CC4-5D6E-409C-BE32-E72D297353CC}">
              <c16:uniqueId val="{00000035-2610-4173-8CA2-F261EBD931BC}"/>
            </c:ext>
          </c:extLst>
        </c:ser>
        <c:ser>
          <c:idx val="54"/>
          <c:order val="54"/>
          <c:spPr>
            <a:ln w="25400">
              <a:pattFill prst="pct75">
                <a:fgClr>
                  <a:srgbClr val="0000FF"/>
                </a:fgClr>
                <a:bgClr>
                  <a:srgbClr val="FFFFFF"/>
                </a:bgClr>
              </a:pattFill>
              <a:prstDash val="solid"/>
            </a:ln>
          </c:spPr>
          <c:marker>
            <c:symbol val="none"/>
          </c:marker>
          <c:xVal>
            <c:numRef>
              <c:f>'Data Usentrifugert'!$B$6:$F$6</c:f>
              <c:numCache>
                <c:formatCode>General</c:formatCode>
                <c:ptCount val="5"/>
                <c:pt idx="0">
                  <c:v>0</c:v>
                </c:pt>
                <c:pt idx="1">
                  <c:v>12</c:v>
                </c:pt>
                <c:pt idx="2">
                  <c:v>24</c:v>
                </c:pt>
                <c:pt idx="3">
                  <c:v>48</c:v>
                </c:pt>
                <c:pt idx="4">
                  <c:v>72</c:v>
                </c:pt>
              </c:numCache>
            </c:numRef>
          </c:xVal>
          <c:yVal>
            <c:numRef>
              <c:f>'Data Usentrifugert'!$B$65:$F$65</c:f>
              <c:numCache>
                <c:formatCode>0.00</c:formatCode>
                <c:ptCount val="5"/>
                <c:pt idx="0">
                  <c:v>113.6</c:v>
                </c:pt>
                <c:pt idx="1">
                  <c:v>113.6</c:v>
                </c:pt>
                <c:pt idx="2">
                  <c:v>113.6</c:v>
                </c:pt>
                <c:pt idx="3">
                  <c:v>113.6</c:v>
                </c:pt>
                <c:pt idx="4">
                  <c:v>113.6</c:v>
                </c:pt>
              </c:numCache>
            </c:numRef>
          </c:yVal>
          <c:smooth val="0"/>
          <c:extLst>
            <c:ext xmlns:c16="http://schemas.microsoft.com/office/drawing/2014/chart" uri="{C3380CC4-5D6E-409C-BE32-E72D297353CC}">
              <c16:uniqueId val="{00000036-2610-4173-8CA2-F261EBD931BC}"/>
            </c:ext>
          </c:extLst>
        </c:ser>
        <c:dLbls>
          <c:showLegendKey val="0"/>
          <c:showVal val="0"/>
          <c:showCatName val="0"/>
          <c:showSerName val="0"/>
          <c:showPercent val="0"/>
          <c:showBubbleSize val="0"/>
        </c:dLbls>
        <c:axId val="249665440"/>
        <c:axId val="249665832"/>
      </c:scatterChart>
      <c:valAx>
        <c:axId val="249665440"/>
        <c:scaling>
          <c:orientation val="minMax"/>
          <c:max val="72"/>
          <c:min val="0"/>
        </c:scaling>
        <c:delete val="0"/>
        <c:axPos val="b"/>
        <c:title>
          <c:tx>
            <c:rich>
              <a:bodyPr/>
              <a:lstStyle/>
              <a:p>
                <a:pPr>
                  <a:defRPr sz="1200" b="1" i="0" u="none" strike="noStrike" baseline="0">
                    <a:solidFill>
                      <a:srgbClr val="000000"/>
                    </a:solidFill>
                    <a:latin typeface="Arial"/>
                    <a:ea typeface="Arial"/>
                    <a:cs typeface="Arial"/>
                  </a:defRPr>
                </a:pPr>
                <a:r>
                  <a:rPr lang="nb-NO"/>
                  <a:t>Tid (timer)</a:t>
                </a:r>
              </a:p>
            </c:rich>
          </c:tx>
          <c:layout>
            <c:manualLayout>
              <c:xMode val="edge"/>
              <c:yMode val="edge"/>
              <c:x val="0.50312532808398946"/>
              <c:y val="0.94285864266966624"/>
            </c:manualLayout>
          </c:layout>
          <c:overlay val="0"/>
          <c:spPr>
            <a:noFill/>
            <a:ln w="25400">
              <a:noFill/>
            </a:ln>
          </c:spPr>
        </c:title>
        <c:numFmt formatCode="General" sourceLinked="1"/>
        <c:majorTickMark val="out"/>
        <c:minorTickMark val="none"/>
        <c:tickLblPos val="nextTo"/>
        <c:spPr>
          <a:ln w="38100">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nb-NO"/>
          </a:p>
        </c:txPr>
        <c:crossAx val="249665832"/>
        <c:crosses val="autoZero"/>
        <c:crossBetween val="midCat"/>
      </c:valAx>
      <c:valAx>
        <c:axId val="249665832"/>
        <c:scaling>
          <c:orientation val="minMax"/>
          <c:min val="60"/>
        </c:scaling>
        <c:delete val="0"/>
        <c:axPos val="l"/>
        <c:title>
          <c:tx>
            <c:rich>
              <a:bodyPr/>
              <a:lstStyle/>
              <a:p>
                <a:pPr>
                  <a:defRPr sz="1200" b="1" i="0" u="none" strike="noStrike" baseline="0">
                    <a:solidFill>
                      <a:srgbClr val="000000"/>
                    </a:solidFill>
                    <a:latin typeface="Arial"/>
                    <a:ea typeface="Arial"/>
                    <a:cs typeface="Arial"/>
                  </a:defRPr>
                </a:pPr>
                <a:r>
                  <a:rPr lang="nb-NO"/>
                  <a:t>Prosent av utgangsverdi</a:t>
                </a:r>
              </a:p>
            </c:rich>
          </c:tx>
          <c:layout>
            <c:manualLayout>
              <c:xMode val="edge"/>
              <c:yMode val="edge"/>
              <c:x val="2.5000000000000001E-2"/>
              <c:y val="0.31428621422322206"/>
            </c:manualLayout>
          </c:layout>
          <c:overlay val="0"/>
          <c:spPr>
            <a:noFill/>
            <a:ln w="25400">
              <a:noFill/>
            </a:ln>
          </c:spPr>
        </c:title>
        <c:numFmt formatCode="0" sourceLinked="0"/>
        <c:majorTickMark val="out"/>
        <c:minorTickMark val="none"/>
        <c:tickLblPos val="nextTo"/>
        <c:spPr>
          <a:ln w="38100">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nb-NO"/>
          </a:p>
        </c:txPr>
        <c:crossAx val="249665440"/>
        <c:crosses val="autoZero"/>
        <c:crossBetween val="midCat"/>
      </c:valAx>
      <c:spPr>
        <a:noFill/>
        <a:ln w="12700">
          <a:solidFill>
            <a:srgbClr val="FFFFFF"/>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nb-NO"/>
    </a:p>
  </c:txPr>
  <c:printSettings>
    <c:headerFooter alignWithMargins="0"/>
    <c:pageMargins b="1" l="0.75" r="0.75" t="1" header="0.5" footer="0.5"/>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nb-NO"/>
              <a:t>Fibrinogen:</a:t>
            </a:r>
            <a:r>
              <a:rPr lang="nb-NO" baseline="0"/>
              <a:t> Sentrifugert</a:t>
            </a:r>
            <a:endParaRPr lang="nb-NO"/>
          </a:p>
        </c:rich>
      </c:tx>
      <c:overlay val="0"/>
    </c:title>
    <c:autoTitleDeleted val="0"/>
    <c:plotArea>
      <c:layout>
        <c:manualLayout>
          <c:layoutTarget val="inner"/>
          <c:xMode val="edge"/>
          <c:yMode val="edge"/>
          <c:x val="9.4348497629280201E-2"/>
          <c:y val="3.4021273656582404E-2"/>
          <c:w val="0.76639093415850279"/>
          <c:h val="0.85648277223604519"/>
        </c:manualLayout>
      </c:layout>
      <c:scatterChart>
        <c:scatterStyle val="lineMarker"/>
        <c:varyColors val="0"/>
        <c:ser>
          <c:idx val="0"/>
          <c:order val="0"/>
          <c:spPr>
            <a:ln w="19050">
              <a:solidFill>
                <a:srgbClr val="000080"/>
              </a:solidFill>
              <a:prstDash val="solid"/>
            </a:ln>
          </c:spPr>
          <c:marker>
            <c:symbol val="none"/>
          </c:marker>
          <c:xVal>
            <c:numRef>
              <c:f>'Data Sentrifugert'!$B$6:$F$6</c:f>
              <c:numCache>
                <c:formatCode>General</c:formatCode>
                <c:ptCount val="5"/>
                <c:pt idx="0">
                  <c:v>0</c:v>
                </c:pt>
                <c:pt idx="1">
                  <c:v>12</c:v>
                </c:pt>
                <c:pt idx="2">
                  <c:v>24</c:v>
                </c:pt>
                <c:pt idx="3">
                  <c:v>48</c:v>
                </c:pt>
                <c:pt idx="4">
                  <c:v>72</c:v>
                </c:pt>
              </c:numCache>
            </c:numRef>
          </c:xVal>
          <c:yVal>
            <c:numRef>
              <c:f>'Data Sentrifugert'!$B$8:$F$8</c:f>
              <c:numCache>
                <c:formatCode>0.00</c:formatCode>
                <c:ptCount val="5"/>
                <c:pt idx="0">
                  <c:v>4.8</c:v>
                </c:pt>
                <c:pt idx="1">
                  <c:v>4.7300000000000004</c:v>
                </c:pt>
                <c:pt idx="2">
                  <c:v>4.74</c:v>
                </c:pt>
                <c:pt idx="3">
                  <c:v>4.53</c:v>
                </c:pt>
                <c:pt idx="4">
                  <c:v>4.6500000000000004</c:v>
                </c:pt>
              </c:numCache>
            </c:numRef>
          </c:yVal>
          <c:smooth val="0"/>
          <c:extLst>
            <c:ext xmlns:c16="http://schemas.microsoft.com/office/drawing/2014/chart" uri="{C3380CC4-5D6E-409C-BE32-E72D297353CC}">
              <c16:uniqueId val="{00000000-A765-4F82-B18F-AE6862C5E1A5}"/>
            </c:ext>
          </c:extLst>
        </c:ser>
        <c:ser>
          <c:idx val="1"/>
          <c:order val="1"/>
          <c:spPr>
            <a:ln w="19050">
              <a:solidFill>
                <a:srgbClr val="FF00FF"/>
              </a:solidFill>
              <a:prstDash val="solid"/>
            </a:ln>
          </c:spPr>
          <c:marker>
            <c:symbol val="square"/>
            <c:size val="5"/>
            <c:spPr>
              <a:solidFill>
                <a:srgbClr val="AB0797"/>
              </a:solidFill>
              <a:ln>
                <a:solidFill>
                  <a:srgbClr val="AB0797"/>
                </a:solidFill>
              </a:ln>
            </c:spPr>
          </c:marker>
          <c:xVal>
            <c:numRef>
              <c:f>'Data Sentrifugert'!$B$6:$F$6</c:f>
              <c:numCache>
                <c:formatCode>General</c:formatCode>
                <c:ptCount val="5"/>
                <c:pt idx="0">
                  <c:v>0</c:v>
                </c:pt>
                <c:pt idx="1">
                  <c:v>12</c:v>
                </c:pt>
                <c:pt idx="2">
                  <c:v>24</c:v>
                </c:pt>
                <c:pt idx="3">
                  <c:v>48</c:v>
                </c:pt>
                <c:pt idx="4">
                  <c:v>72</c:v>
                </c:pt>
              </c:numCache>
            </c:numRef>
          </c:xVal>
          <c:yVal>
            <c:numRef>
              <c:f>'Data Sentrifugert'!$B$9:$F$9</c:f>
              <c:numCache>
                <c:formatCode>0.00</c:formatCode>
                <c:ptCount val="5"/>
                <c:pt idx="0">
                  <c:v>5.48</c:v>
                </c:pt>
                <c:pt idx="1">
                  <c:v>5.17</c:v>
                </c:pt>
                <c:pt idx="2">
                  <c:v>5.27</c:v>
                </c:pt>
                <c:pt idx="3">
                  <c:v>5.37</c:v>
                </c:pt>
                <c:pt idx="4">
                  <c:v>5.12</c:v>
                </c:pt>
              </c:numCache>
            </c:numRef>
          </c:yVal>
          <c:smooth val="0"/>
          <c:extLst>
            <c:ext xmlns:c16="http://schemas.microsoft.com/office/drawing/2014/chart" uri="{C3380CC4-5D6E-409C-BE32-E72D297353CC}">
              <c16:uniqueId val="{00000001-A765-4F82-B18F-AE6862C5E1A5}"/>
            </c:ext>
          </c:extLst>
        </c:ser>
        <c:ser>
          <c:idx val="2"/>
          <c:order val="2"/>
          <c:spPr>
            <a:ln w="19050">
              <a:solidFill>
                <a:srgbClr val="FFFF00"/>
              </a:solidFill>
              <a:prstDash val="solid"/>
            </a:ln>
          </c:spPr>
          <c:marker>
            <c:symbol val="none"/>
          </c:marker>
          <c:xVal>
            <c:numRef>
              <c:f>'Data Sentrifugert'!$B$6:$F$6</c:f>
              <c:numCache>
                <c:formatCode>General</c:formatCode>
                <c:ptCount val="5"/>
                <c:pt idx="0">
                  <c:v>0</c:v>
                </c:pt>
                <c:pt idx="1">
                  <c:v>12</c:v>
                </c:pt>
                <c:pt idx="2">
                  <c:v>24</c:v>
                </c:pt>
                <c:pt idx="3">
                  <c:v>48</c:v>
                </c:pt>
                <c:pt idx="4">
                  <c:v>72</c:v>
                </c:pt>
              </c:numCache>
            </c:numRef>
          </c:xVal>
          <c:yVal>
            <c:numRef>
              <c:f>'Data Sentrifugert'!$B$10:$F$10</c:f>
              <c:numCache>
                <c:formatCode>0.00</c:formatCode>
                <c:ptCount val="5"/>
                <c:pt idx="0">
                  <c:v>4.49</c:v>
                </c:pt>
                <c:pt idx="1">
                  <c:v>4.46</c:v>
                </c:pt>
                <c:pt idx="2">
                  <c:v>4.43</c:v>
                </c:pt>
                <c:pt idx="3">
                  <c:v>4.37</c:v>
                </c:pt>
                <c:pt idx="4">
                  <c:v>4.16</c:v>
                </c:pt>
              </c:numCache>
            </c:numRef>
          </c:yVal>
          <c:smooth val="0"/>
          <c:extLst>
            <c:ext xmlns:c16="http://schemas.microsoft.com/office/drawing/2014/chart" uri="{C3380CC4-5D6E-409C-BE32-E72D297353CC}">
              <c16:uniqueId val="{00000002-A765-4F82-B18F-AE6862C5E1A5}"/>
            </c:ext>
          </c:extLst>
        </c:ser>
        <c:ser>
          <c:idx val="3"/>
          <c:order val="3"/>
          <c:spPr>
            <a:ln w="19050">
              <a:solidFill>
                <a:srgbClr val="00FFFF"/>
              </a:solidFill>
              <a:prstDash val="solid"/>
            </a:ln>
          </c:spPr>
          <c:marker>
            <c:symbol val="none"/>
          </c:marker>
          <c:xVal>
            <c:numRef>
              <c:f>'Data Sentrifugert'!$B$6:$F$6</c:f>
              <c:numCache>
                <c:formatCode>General</c:formatCode>
                <c:ptCount val="5"/>
                <c:pt idx="0">
                  <c:v>0</c:v>
                </c:pt>
                <c:pt idx="1">
                  <c:v>12</c:v>
                </c:pt>
                <c:pt idx="2">
                  <c:v>24</c:v>
                </c:pt>
                <c:pt idx="3">
                  <c:v>48</c:v>
                </c:pt>
                <c:pt idx="4">
                  <c:v>72</c:v>
                </c:pt>
              </c:numCache>
            </c:numRef>
          </c:xVal>
          <c:yVal>
            <c:numRef>
              <c:f>'Data Sentrifugert'!$B$11:$F$11</c:f>
              <c:numCache>
                <c:formatCode>0.00</c:formatCode>
                <c:ptCount val="5"/>
                <c:pt idx="0">
                  <c:v>3.73</c:v>
                </c:pt>
                <c:pt idx="1">
                  <c:v>3.69</c:v>
                </c:pt>
                <c:pt idx="2">
                  <c:v>3.78</c:v>
                </c:pt>
                <c:pt idx="3">
                  <c:v>3.54</c:v>
                </c:pt>
                <c:pt idx="4">
                  <c:v>3.74</c:v>
                </c:pt>
              </c:numCache>
            </c:numRef>
          </c:yVal>
          <c:smooth val="0"/>
          <c:extLst>
            <c:ext xmlns:c16="http://schemas.microsoft.com/office/drawing/2014/chart" uri="{C3380CC4-5D6E-409C-BE32-E72D297353CC}">
              <c16:uniqueId val="{00000003-A765-4F82-B18F-AE6862C5E1A5}"/>
            </c:ext>
          </c:extLst>
        </c:ser>
        <c:ser>
          <c:idx val="4"/>
          <c:order val="4"/>
          <c:spPr>
            <a:ln w="19050">
              <a:solidFill>
                <a:srgbClr val="800080"/>
              </a:solidFill>
              <a:prstDash val="solid"/>
            </a:ln>
          </c:spPr>
          <c:marker>
            <c:symbol val="none"/>
          </c:marker>
          <c:xVal>
            <c:numRef>
              <c:f>'Data Sentrifugert'!$B$6:$F$6</c:f>
              <c:numCache>
                <c:formatCode>General</c:formatCode>
                <c:ptCount val="5"/>
                <c:pt idx="0">
                  <c:v>0</c:v>
                </c:pt>
                <c:pt idx="1">
                  <c:v>12</c:v>
                </c:pt>
                <c:pt idx="2">
                  <c:v>24</c:v>
                </c:pt>
                <c:pt idx="3">
                  <c:v>48</c:v>
                </c:pt>
                <c:pt idx="4">
                  <c:v>72</c:v>
                </c:pt>
              </c:numCache>
            </c:numRef>
          </c:xVal>
          <c:yVal>
            <c:numRef>
              <c:f>'Data Sentrifugert'!$B$12:$F$12</c:f>
              <c:numCache>
                <c:formatCode>0.00</c:formatCode>
                <c:ptCount val="5"/>
                <c:pt idx="0">
                  <c:v>7.01</c:v>
                </c:pt>
                <c:pt idx="1">
                  <c:v>7.4</c:v>
                </c:pt>
                <c:pt idx="2">
                  <c:v>7.23</c:v>
                </c:pt>
                <c:pt idx="3">
                  <c:v>7.17</c:v>
                </c:pt>
                <c:pt idx="4">
                  <c:v>7.17</c:v>
                </c:pt>
              </c:numCache>
            </c:numRef>
          </c:yVal>
          <c:smooth val="0"/>
          <c:extLst>
            <c:ext xmlns:c16="http://schemas.microsoft.com/office/drawing/2014/chart" uri="{C3380CC4-5D6E-409C-BE32-E72D297353CC}">
              <c16:uniqueId val="{00000004-A765-4F82-B18F-AE6862C5E1A5}"/>
            </c:ext>
          </c:extLst>
        </c:ser>
        <c:ser>
          <c:idx val="5"/>
          <c:order val="5"/>
          <c:spPr>
            <a:ln w="19050">
              <a:solidFill>
                <a:srgbClr val="800000"/>
              </a:solidFill>
              <a:prstDash val="solid"/>
            </a:ln>
          </c:spPr>
          <c:marker>
            <c:symbol val="none"/>
          </c:marker>
          <c:xVal>
            <c:numRef>
              <c:f>'Data Sentrifugert'!$B$6:$F$6</c:f>
              <c:numCache>
                <c:formatCode>General</c:formatCode>
                <c:ptCount val="5"/>
                <c:pt idx="0">
                  <c:v>0</c:v>
                </c:pt>
                <c:pt idx="1">
                  <c:v>12</c:v>
                </c:pt>
                <c:pt idx="2">
                  <c:v>24</c:v>
                </c:pt>
                <c:pt idx="3">
                  <c:v>48</c:v>
                </c:pt>
                <c:pt idx="4">
                  <c:v>72</c:v>
                </c:pt>
              </c:numCache>
            </c:numRef>
          </c:xVal>
          <c:yVal>
            <c:numRef>
              <c:f>'Data Sentrifugert'!$B$13:$F$13</c:f>
              <c:numCache>
                <c:formatCode>0.00</c:formatCode>
                <c:ptCount val="5"/>
                <c:pt idx="0">
                  <c:v>2.94</c:v>
                </c:pt>
                <c:pt idx="1">
                  <c:v>2.86</c:v>
                </c:pt>
                <c:pt idx="2">
                  <c:v>2.92</c:v>
                </c:pt>
                <c:pt idx="3">
                  <c:v>2.87</c:v>
                </c:pt>
              </c:numCache>
            </c:numRef>
          </c:yVal>
          <c:smooth val="0"/>
          <c:extLst>
            <c:ext xmlns:c16="http://schemas.microsoft.com/office/drawing/2014/chart" uri="{C3380CC4-5D6E-409C-BE32-E72D297353CC}">
              <c16:uniqueId val="{00000005-A765-4F82-B18F-AE6862C5E1A5}"/>
            </c:ext>
          </c:extLst>
        </c:ser>
        <c:ser>
          <c:idx val="6"/>
          <c:order val="6"/>
          <c:spPr>
            <a:ln w="19050">
              <a:solidFill>
                <a:srgbClr val="008080"/>
              </a:solidFill>
              <a:prstDash val="solid"/>
            </a:ln>
          </c:spPr>
          <c:marker>
            <c:symbol val="none"/>
          </c:marker>
          <c:xVal>
            <c:numRef>
              <c:f>'Data Sentrifugert'!$B$6:$F$6</c:f>
              <c:numCache>
                <c:formatCode>General</c:formatCode>
                <c:ptCount val="5"/>
                <c:pt idx="0">
                  <c:v>0</c:v>
                </c:pt>
                <c:pt idx="1">
                  <c:v>12</c:v>
                </c:pt>
                <c:pt idx="2">
                  <c:v>24</c:v>
                </c:pt>
                <c:pt idx="3">
                  <c:v>48</c:v>
                </c:pt>
                <c:pt idx="4">
                  <c:v>72</c:v>
                </c:pt>
              </c:numCache>
            </c:numRef>
          </c:xVal>
          <c:yVal>
            <c:numRef>
              <c:f>'Data Sentrifugert'!$B$14:$F$14</c:f>
              <c:numCache>
                <c:formatCode>General</c:formatCode>
                <c:ptCount val="5"/>
                <c:pt idx="0" formatCode="0.00">
                  <c:v>3.52</c:v>
                </c:pt>
                <c:pt idx="1">
                  <c:v>3.51</c:v>
                </c:pt>
                <c:pt idx="2" formatCode="0.00">
                  <c:v>3.6</c:v>
                </c:pt>
                <c:pt idx="3" formatCode="0.00">
                  <c:v>3.48</c:v>
                </c:pt>
                <c:pt idx="4" formatCode="0.00">
                  <c:v>3.367</c:v>
                </c:pt>
              </c:numCache>
            </c:numRef>
          </c:yVal>
          <c:smooth val="0"/>
          <c:extLst>
            <c:ext xmlns:c16="http://schemas.microsoft.com/office/drawing/2014/chart" uri="{C3380CC4-5D6E-409C-BE32-E72D297353CC}">
              <c16:uniqueId val="{00000006-A765-4F82-B18F-AE6862C5E1A5}"/>
            </c:ext>
          </c:extLst>
        </c:ser>
        <c:ser>
          <c:idx val="7"/>
          <c:order val="7"/>
          <c:spPr>
            <a:ln w="19050">
              <a:solidFill>
                <a:srgbClr val="0000FF"/>
              </a:solidFill>
              <a:prstDash val="solid"/>
            </a:ln>
          </c:spPr>
          <c:marker>
            <c:symbol val="none"/>
          </c:marker>
          <c:xVal>
            <c:numRef>
              <c:f>'Data Sentrifugert'!$B$6:$F$6</c:f>
              <c:numCache>
                <c:formatCode>General</c:formatCode>
                <c:ptCount val="5"/>
                <c:pt idx="0">
                  <c:v>0</c:v>
                </c:pt>
                <c:pt idx="1">
                  <c:v>12</c:v>
                </c:pt>
                <c:pt idx="2">
                  <c:v>24</c:v>
                </c:pt>
                <c:pt idx="3">
                  <c:v>48</c:v>
                </c:pt>
                <c:pt idx="4">
                  <c:v>72</c:v>
                </c:pt>
              </c:numCache>
            </c:numRef>
          </c:xVal>
          <c:yVal>
            <c:numRef>
              <c:f>'Data Sentrifugert'!$B$15:$F$15</c:f>
              <c:numCache>
                <c:formatCode>0.00</c:formatCode>
                <c:ptCount val="5"/>
                <c:pt idx="0">
                  <c:v>2.9</c:v>
                </c:pt>
                <c:pt idx="1">
                  <c:v>2.91</c:v>
                </c:pt>
                <c:pt idx="2">
                  <c:v>2.94</c:v>
                </c:pt>
                <c:pt idx="3">
                  <c:v>2.75</c:v>
                </c:pt>
                <c:pt idx="4">
                  <c:v>2.87</c:v>
                </c:pt>
              </c:numCache>
            </c:numRef>
          </c:yVal>
          <c:smooth val="0"/>
          <c:extLst>
            <c:ext xmlns:c16="http://schemas.microsoft.com/office/drawing/2014/chart" uri="{C3380CC4-5D6E-409C-BE32-E72D297353CC}">
              <c16:uniqueId val="{00000007-A765-4F82-B18F-AE6862C5E1A5}"/>
            </c:ext>
          </c:extLst>
        </c:ser>
        <c:ser>
          <c:idx val="8"/>
          <c:order val="8"/>
          <c:spPr>
            <a:ln w="19050">
              <a:solidFill>
                <a:schemeClr val="accent3">
                  <a:lumMod val="50000"/>
                </a:schemeClr>
              </a:solidFill>
              <a:prstDash val="solid"/>
            </a:ln>
          </c:spPr>
          <c:marker>
            <c:symbol val="none"/>
          </c:marker>
          <c:xVal>
            <c:numRef>
              <c:f>'Data Sentrifugert'!$B$6:$F$6</c:f>
              <c:numCache>
                <c:formatCode>General</c:formatCode>
                <c:ptCount val="5"/>
                <c:pt idx="0">
                  <c:v>0</c:v>
                </c:pt>
                <c:pt idx="1">
                  <c:v>12</c:v>
                </c:pt>
                <c:pt idx="2">
                  <c:v>24</c:v>
                </c:pt>
                <c:pt idx="3">
                  <c:v>48</c:v>
                </c:pt>
                <c:pt idx="4">
                  <c:v>72</c:v>
                </c:pt>
              </c:numCache>
            </c:numRef>
          </c:xVal>
          <c:yVal>
            <c:numRef>
              <c:f>'Data Sentrifugert'!$B$16:$F$16</c:f>
              <c:numCache>
                <c:formatCode>0.00</c:formatCode>
                <c:ptCount val="5"/>
                <c:pt idx="0">
                  <c:v>4.95</c:v>
                </c:pt>
                <c:pt idx="1">
                  <c:v>5.16</c:v>
                </c:pt>
                <c:pt idx="2">
                  <c:v>5.17</c:v>
                </c:pt>
                <c:pt idx="3">
                  <c:v>4.9800000000000004</c:v>
                </c:pt>
                <c:pt idx="4">
                  <c:v>4.74</c:v>
                </c:pt>
              </c:numCache>
            </c:numRef>
          </c:yVal>
          <c:smooth val="0"/>
          <c:extLst>
            <c:ext xmlns:c16="http://schemas.microsoft.com/office/drawing/2014/chart" uri="{C3380CC4-5D6E-409C-BE32-E72D297353CC}">
              <c16:uniqueId val="{00000008-A765-4F82-B18F-AE6862C5E1A5}"/>
            </c:ext>
          </c:extLst>
        </c:ser>
        <c:ser>
          <c:idx val="9"/>
          <c:order val="9"/>
          <c:spPr>
            <a:ln w="19050">
              <a:solidFill>
                <a:schemeClr val="accent3">
                  <a:lumMod val="75000"/>
                </a:schemeClr>
              </a:solidFill>
              <a:prstDash val="solid"/>
            </a:ln>
          </c:spPr>
          <c:marker>
            <c:symbol val="none"/>
          </c:marker>
          <c:xVal>
            <c:numRef>
              <c:f>'Data Sentrifugert'!$B$6:$F$6</c:f>
              <c:numCache>
                <c:formatCode>General</c:formatCode>
                <c:ptCount val="5"/>
                <c:pt idx="0">
                  <c:v>0</c:v>
                </c:pt>
                <c:pt idx="1">
                  <c:v>12</c:v>
                </c:pt>
                <c:pt idx="2">
                  <c:v>24</c:v>
                </c:pt>
                <c:pt idx="3">
                  <c:v>48</c:v>
                </c:pt>
                <c:pt idx="4">
                  <c:v>72</c:v>
                </c:pt>
              </c:numCache>
            </c:numRef>
          </c:xVal>
          <c:yVal>
            <c:numRef>
              <c:f>'Data Sentrifugert'!$B$17:$F$17</c:f>
              <c:numCache>
                <c:formatCode>0.00</c:formatCode>
                <c:ptCount val="5"/>
                <c:pt idx="0">
                  <c:v>2.1800000000000002</c:v>
                </c:pt>
                <c:pt idx="1">
                  <c:v>2.0499999999999998</c:v>
                </c:pt>
                <c:pt idx="2">
                  <c:v>2.0299999999999998</c:v>
                </c:pt>
                <c:pt idx="3">
                  <c:v>2.0499999999999998</c:v>
                </c:pt>
                <c:pt idx="4">
                  <c:v>2.08</c:v>
                </c:pt>
              </c:numCache>
            </c:numRef>
          </c:yVal>
          <c:smooth val="0"/>
          <c:extLst>
            <c:ext xmlns:c16="http://schemas.microsoft.com/office/drawing/2014/chart" uri="{C3380CC4-5D6E-409C-BE32-E72D297353CC}">
              <c16:uniqueId val="{00000009-A765-4F82-B18F-AE6862C5E1A5}"/>
            </c:ext>
          </c:extLst>
        </c:ser>
        <c:ser>
          <c:idx val="10"/>
          <c:order val="10"/>
          <c:spPr>
            <a:ln w="19050">
              <a:solidFill>
                <a:schemeClr val="accent5">
                  <a:lumMod val="50000"/>
                </a:schemeClr>
              </a:solidFill>
              <a:prstDash val="solid"/>
            </a:ln>
          </c:spPr>
          <c:marker>
            <c:symbol val="none"/>
          </c:marker>
          <c:xVal>
            <c:numRef>
              <c:f>'Data Sentrifugert'!$B$6:$F$6</c:f>
              <c:numCache>
                <c:formatCode>General</c:formatCode>
                <c:ptCount val="5"/>
                <c:pt idx="0">
                  <c:v>0</c:v>
                </c:pt>
                <c:pt idx="1">
                  <c:v>12</c:v>
                </c:pt>
                <c:pt idx="2">
                  <c:v>24</c:v>
                </c:pt>
                <c:pt idx="3">
                  <c:v>48</c:v>
                </c:pt>
                <c:pt idx="4">
                  <c:v>72</c:v>
                </c:pt>
              </c:numCache>
            </c:numRef>
          </c:xVal>
          <c:yVal>
            <c:numRef>
              <c:f>'Data Sentrifugert'!$B$18:$F$18</c:f>
              <c:numCache>
                <c:formatCode>0.00</c:formatCode>
                <c:ptCount val="5"/>
                <c:pt idx="0">
                  <c:v>3.8</c:v>
                </c:pt>
                <c:pt idx="1">
                  <c:v>3.85</c:v>
                </c:pt>
                <c:pt idx="2">
                  <c:v>3.87</c:v>
                </c:pt>
                <c:pt idx="3">
                  <c:v>3.65</c:v>
                </c:pt>
                <c:pt idx="4">
                  <c:v>3.68</c:v>
                </c:pt>
              </c:numCache>
            </c:numRef>
          </c:yVal>
          <c:smooth val="0"/>
          <c:extLst>
            <c:ext xmlns:c16="http://schemas.microsoft.com/office/drawing/2014/chart" uri="{C3380CC4-5D6E-409C-BE32-E72D297353CC}">
              <c16:uniqueId val="{0000000A-A765-4F82-B18F-AE6862C5E1A5}"/>
            </c:ext>
          </c:extLst>
        </c:ser>
        <c:ser>
          <c:idx val="11"/>
          <c:order val="11"/>
          <c:spPr>
            <a:ln w="19050">
              <a:solidFill>
                <a:schemeClr val="accent6">
                  <a:lumMod val="50000"/>
                </a:schemeClr>
              </a:solidFill>
              <a:prstDash val="solid"/>
            </a:ln>
          </c:spPr>
          <c:marker>
            <c:spPr>
              <a:solidFill>
                <a:schemeClr val="accent6">
                  <a:lumMod val="50000"/>
                </a:schemeClr>
              </a:solidFill>
            </c:spPr>
          </c:marker>
          <c:xVal>
            <c:numRef>
              <c:f>'Data Sentrifugert'!$B$6:$F$6</c:f>
              <c:numCache>
                <c:formatCode>General</c:formatCode>
                <c:ptCount val="5"/>
                <c:pt idx="0">
                  <c:v>0</c:v>
                </c:pt>
                <c:pt idx="1">
                  <c:v>12</c:v>
                </c:pt>
                <c:pt idx="2">
                  <c:v>24</c:v>
                </c:pt>
                <c:pt idx="3">
                  <c:v>48</c:v>
                </c:pt>
                <c:pt idx="4">
                  <c:v>72</c:v>
                </c:pt>
              </c:numCache>
            </c:numRef>
          </c:xVal>
          <c:yVal>
            <c:numRef>
              <c:f>'Data Sentrifugert'!$B$19:$F$19</c:f>
              <c:numCache>
                <c:formatCode>0.00</c:formatCode>
                <c:ptCount val="5"/>
                <c:pt idx="0">
                  <c:v>3.19</c:v>
                </c:pt>
                <c:pt idx="1">
                  <c:v>3.37</c:v>
                </c:pt>
                <c:pt idx="2">
                  <c:v>3.35</c:v>
                </c:pt>
                <c:pt idx="3">
                  <c:v>3.25</c:v>
                </c:pt>
                <c:pt idx="4">
                  <c:v>3.23</c:v>
                </c:pt>
              </c:numCache>
            </c:numRef>
          </c:yVal>
          <c:smooth val="0"/>
          <c:extLst>
            <c:ext xmlns:c16="http://schemas.microsoft.com/office/drawing/2014/chart" uri="{C3380CC4-5D6E-409C-BE32-E72D297353CC}">
              <c16:uniqueId val="{0000000B-A765-4F82-B18F-AE6862C5E1A5}"/>
            </c:ext>
          </c:extLst>
        </c:ser>
        <c:ser>
          <c:idx val="12"/>
          <c:order val="13"/>
          <c:spPr>
            <a:ln w="19050">
              <a:solidFill>
                <a:schemeClr val="accent6">
                  <a:lumMod val="75000"/>
                </a:schemeClr>
              </a:solidFill>
              <a:prstDash val="solid"/>
            </a:ln>
          </c:spPr>
          <c:marker>
            <c:symbol val="none"/>
          </c:marker>
          <c:xVal>
            <c:numRef>
              <c:f>'Data Sentrifugert'!$B$6:$F$6</c:f>
              <c:numCache>
                <c:formatCode>General</c:formatCode>
                <c:ptCount val="5"/>
                <c:pt idx="0">
                  <c:v>0</c:v>
                </c:pt>
                <c:pt idx="1">
                  <c:v>12</c:v>
                </c:pt>
                <c:pt idx="2">
                  <c:v>24</c:v>
                </c:pt>
                <c:pt idx="3">
                  <c:v>48</c:v>
                </c:pt>
                <c:pt idx="4">
                  <c:v>72</c:v>
                </c:pt>
              </c:numCache>
            </c:numRef>
          </c:xVal>
          <c:yVal>
            <c:numRef>
              <c:f>'Data Sentrifugert'!$B$20:$F$20</c:f>
              <c:numCache>
                <c:formatCode>0.00</c:formatCode>
                <c:ptCount val="5"/>
                <c:pt idx="0">
                  <c:v>4.4000000000000004</c:v>
                </c:pt>
                <c:pt idx="1">
                  <c:v>4.3499999999999996</c:v>
                </c:pt>
                <c:pt idx="2">
                  <c:v>4.3899999999999997</c:v>
                </c:pt>
                <c:pt idx="3">
                  <c:v>4.3</c:v>
                </c:pt>
                <c:pt idx="4">
                  <c:v>4.18</c:v>
                </c:pt>
              </c:numCache>
            </c:numRef>
          </c:yVal>
          <c:smooth val="0"/>
          <c:extLst>
            <c:ext xmlns:c16="http://schemas.microsoft.com/office/drawing/2014/chart" uri="{C3380CC4-5D6E-409C-BE32-E72D297353CC}">
              <c16:uniqueId val="{0000000C-A765-4F82-B18F-AE6862C5E1A5}"/>
            </c:ext>
          </c:extLst>
        </c:ser>
        <c:ser>
          <c:idx val="13"/>
          <c:order val="14"/>
          <c:spPr>
            <a:ln w="19050">
              <a:solidFill>
                <a:schemeClr val="tx1">
                  <a:lumMod val="85000"/>
                  <a:lumOff val="15000"/>
                </a:schemeClr>
              </a:solidFill>
              <a:prstDash val="solid"/>
            </a:ln>
          </c:spPr>
          <c:marker>
            <c:symbol val="none"/>
          </c:marker>
          <c:xVal>
            <c:numRef>
              <c:f>'Data Sentrifugert'!$B$6:$F$6</c:f>
              <c:numCache>
                <c:formatCode>General</c:formatCode>
                <c:ptCount val="5"/>
                <c:pt idx="0">
                  <c:v>0</c:v>
                </c:pt>
                <c:pt idx="1">
                  <c:v>12</c:v>
                </c:pt>
                <c:pt idx="2">
                  <c:v>24</c:v>
                </c:pt>
                <c:pt idx="3">
                  <c:v>48</c:v>
                </c:pt>
                <c:pt idx="4">
                  <c:v>72</c:v>
                </c:pt>
              </c:numCache>
            </c:numRef>
          </c:xVal>
          <c:yVal>
            <c:numRef>
              <c:f>'Data Sentrifugert'!$B$21:$F$21</c:f>
              <c:numCache>
                <c:formatCode>0.00</c:formatCode>
                <c:ptCount val="5"/>
                <c:pt idx="0">
                  <c:v>3.18</c:v>
                </c:pt>
                <c:pt idx="1">
                  <c:v>3.3</c:v>
                </c:pt>
                <c:pt idx="2">
                  <c:v>3.16</c:v>
                </c:pt>
                <c:pt idx="3">
                  <c:v>3.25</c:v>
                </c:pt>
                <c:pt idx="4">
                  <c:v>3.17</c:v>
                </c:pt>
              </c:numCache>
            </c:numRef>
          </c:yVal>
          <c:smooth val="0"/>
          <c:extLst>
            <c:ext xmlns:c16="http://schemas.microsoft.com/office/drawing/2014/chart" uri="{C3380CC4-5D6E-409C-BE32-E72D297353CC}">
              <c16:uniqueId val="{0000000D-A765-4F82-B18F-AE6862C5E1A5}"/>
            </c:ext>
          </c:extLst>
        </c:ser>
        <c:ser>
          <c:idx val="14"/>
          <c:order val="15"/>
          <c:spPr>
            <a:ln w="19050">
              <a:solidFill>
                <a:srgbClr val="002060"/>
              </a:solidFill>
              <a:prstDash val="solid"/>
            </a:ln>
          </c:spPr>
          <c:marker>
            <c:symbol val="circle"/>
            <c:size val="5"/>
            <c:spPr>
              <a:solidFill>
                <a:srgbClr val="002060"/>
              </a:solidFill>
            </c:spPr>
          </c:marker>
          <c:xVal>
            <c:numRef>
              <c:f>'Data Sentrifugert'!$B$6:$F$6</c:f>
              <c:numCache>
                <c:formatCode>General</c:formatCode>
                <c:ptCount val="5"/>
                <c:pt idx="0">
                  <c:v>0</c:v>
                </c:pt>
                <c:pt idx="1">
                  <c:v>12</c:v>
                </c:pt>
                <c:pt idx="2">
                  <c:v>24</c:v>
                </c:pt>
                <c:pt idx="3">
                  <c:v>48</c:v>
                </c:pt>
                <c:pt idx="4">
                  <c:v>72</c:v>
                </c:pt>
              </c:numCache>
            </c:numRef>
          </c:xVal>
          <c:yVal>
            <c:numRef>
              <c:f>'Data Sentrifugert'!$B$22:$F$22</c:f>
              <c:numCache>
                <c:formatCode>0.00</c:formatCode>
                <c:ptCount val="5"/>
                <c:pt idx="0">
                  <c:v>4.34</c:v>
                </c:pt>
                <c:pt idx="2">
                  <c:v>4.17</c:v>
                </c:pt>
                <c:pt idx="3">
                  <c:v>4.1100000000000003</c:v>
                </c:pt>
                <c:pt idx="4">
                  <c:v>4.13</c:v>
                </c:pt>
              </c:numCache>
            </c:numRef>
          </c:yVal>
          <c:smooth val="0"/>
          <c:extLst>
            <c:ext xmlns:c16="http://schemas.microsoft.com/office/drawing/2014/chart" uri="{C3380CC4-5D6E-409C-BE32-E72D297353CC}">
              <c16:uniqueId val="{0000000E-A765-4F82-B18F-AE6862C5E1A5}"/>
            </c:ext>
          </c:extLst>
        </c:ser>
        <c:ser>
          <c:idx val="15"/>
          <c:order val="16"/>
          <c:spPr>
            <a:ln w="19050">
              <a:solidFill>
                <a:schemeClr val="accent6">
                  <a:lumMod val="75000"/>
                </a:schemeClr>
              </a:solidFill>
              <a:prstDash val="solid"/>
            </a:ln>
          </c:spPr>
          <c:marker>
            <c:symbol val="square"/>
            <c:size val="5"/>
            <c:spPr>
              <a:solidFill>
                <a:schemeClr val="accent6">
                  <a:lumMod val="75000"/>
                </a:schemeClr>
              </a:solidFill>
            </c:spPr>
          </c:marker>
          <c:xVal>
            <c:numRef>
              <c:f>'Data Sentrifugert'!$B$6:$F$6</c:f>
              <c:numCache>
                <c:formatCode>General</c:formatCode>
                <c:ptCount val="5"/>
                <c:pt idx="0">
                  <c:v>0</c:v>
                </c:pt>
                <c:pt idx="1">
                  <c:v>12</c:v>
                </c:pt>
                <c:pt idx="2">
                  <c:v>24</c:v>
                </c:pt>
                <c:pt idx="3">
                  <c:v>48</c:v>
                </c:pt>
                <c:pt idx="4">
                  <c:v>72</c:v>
                </c:pt>
              </c:numCache>
            </c:numRef>
          </c:xVal>
          <c:yVal>
            <c:numRef>
              <c:f>'Data Sentrifugert'!$B$23:$F$23</c:f>
              <c:numCache>
                <c:formatCode>0.00</c:formatCode>
                <c:ptCount val="5"/>
                <c:pt idx="0">
                  <c:v>4.7699999999999996</c:v>
                </c:pt>
                <c:pt idx="2">
                  <c:v>5.31</c:v>
                </c:pt>
                <c:pt idx="3">
                  <c:v>4.97</c:v>
                </c:pt>
                <c:pt idx="4">
                  <c:v>5.01</c:v>
                </c:pt>
              </c:numCache>
            </c:numRef>
          </c:yVal>
          <c:smooth val="0"/>
          <c:extLst>
            <c:ext xmlns:c16="http://schemas.microsoft.com/office/drawing/2014/chart" uri="{C3380CC4-5D6E-409C-BE32-E72D297353CC}">
              <c16:uniqueId val="{0000000F-A765-4F82-B18F-AE6862C5E1A5}"/>
            </c:ext>
          </c:extLst>
        </c:ser>
        <c:ser>
          <c:idx val="16"/>
          <c:order val="17"/>
          <c:spPr>
            <a:ln w="19050">
              <a:solidFill>
                <a:srgbClr val="3366FF"/>
              </a:solidFill>
              <a:prstDash val="solid"/>
            </a:ln>
          </c:spPr>
          <c:marker>
            <c:symbol val="none"/>
          </c:marker>
          <c:xVal>
            <c:numRef>
              <c:f>'Data Sentrifugert'!$B$6:$F$6</c:f>
              <c:numCache>
                <c:formatCode>General</c:formatCode>
                <c:ptCount val="5"/>
                <c:pt idx="0">
                  <c:v>0</c:v>
                </c:pt>
                <c:pt idx="1">
                  <c:v>12</c:v>
                </c:pt>
                <c:pt idx="2">
                  <c:v>24</c:v>
                </c:pt>
                <c:pt idx="3">
                  <c:v>48</c:v>
                </c:pt>
                <c:pt idx="4">
                  <c:v>72</c:v>
                </c:pt>
              </c:numCache>
            </c:numRef>
          </c:xVal>
          <c:yVal>
            <c:numRef>
              <c:f>'Data Sentrifugert'!$B$24:$F$24</c:f>
              <c:numCache>
                <c:formatCode>0.00</c:formatCode>
                <c:ptCount val="5"/>
                <c:pt idx="0">
                  <c:v>3.89</c:v>
                </c:pt>
                <c:pt idx="1">
                  <c:v>3.81</c:v>
                </c:pt>
                <c:pt idx="2">
                  <c:v>3.68</c:v>
                </c:pt>
                <c:pt idx="3">
                  <c:v>3.67</c:v>
                </c:pt>
                <c:pt idx="4">
                  <c:v>3.72</c:v>
                </c:pt>
              </c:numCache>
            </c:numRef>
          </c:yVal>
          <c:smooth val="0"/>
          <c:extLst>
            <c:ext xmlns:c16="http://schemas.microsoft.com/office/drawing/2014/chart" uri="{C3380CC4-5D6E-409C-BE32-E72D297353CC}">
              <c16:uniqueId val="{00000010-A765-4F82-B18F-AE6862C5E1A5}"/>
            </c:ext>
          </c:extLst>
        </c:ser>
        <c:ser>
          <c:idx val="17"/>
          <c:order val="18"/>
          <c:spPr>
            <a:ln w="19050">
              <a:solidFill>
                <a:schemeClr val="accent4">
                  <a:lumMod val="75000"/>
                </a:schemeClr>
              </a:solidFill>
              <a:prstDash val="solid"/>
            </a:ln>
          </c:spPr>
          <c:marker>
            <c:symbol val="none"/>
          </c:marker>
          <c:xVal>
            <c:numRef>
              <c:f>'Data Sentrifugert'!$B$6:$F$6</c:f>
              <c:numCache>
                <c:formatCode>General</c:formatCode>
                <c:ptCount val="5"/>
                <c:pt idx="0">
                  <c:v>0</c:v>
                </c:pt>
                <c:pt idx="1">
                  <c:v>12</c:v>
                </c:pt>
                <c:pt idx="2">
                  <c:v>24</c:v>
                </c:pt>
                <c:pt idx="3">
                  <c:v>48</c:v>
                </c:pt>
                <c:pt idx="4">
                  <c:v>72</c:v>
                </c:pt>
              </c:numCache>
            </c:numRef>
          </c:xVal>
          <c:yVal>
            <c:numRef>
              <c:f>'Data Sentrifugert'!$B$25:$F$25</c:f>
              <c:numCache>
                <c:formatCode>0.00</c:formatCode>
                <c:ptCount val="5"/>
                <c:pt idx="0">
                  <c:v>3.47</c:v>
                </c:pt>
                <c:pt idx="1">
                  <c:v>3.48</c:v>
                </c:pt>
                <c:pt idx="2">
                  <c:v>3.42</c:v>
                </c:pt>
                <c:pt idx="3">
                  <c:v>3.34</c:v>
                </c:pt>
                <c:pt idx="4">
                  <c:v>3.38</c:v>
                </c:pt>
              </c:numCache>
            </c:numRef>
          </c:yVal>
          <c:smooth val="0"/>
          <c:extLst>
            <c:ext xmlns:c16="http://schemas.microsoft.com/office/drawing/2014/chart" uri="{C3380CC4-5D6E-409C-BE32-E72D297353CC}">
              <c16:uniqueId val="{00000011-A765-4F82-B18F-AE6862C5E1A5}"/>
            </c:ext>
          </c:extLst>
        </c:ser>
        <c:ser>
          <c:idx val="18"/>
          <c:order val="19"/>
          <c:spPr>
            <a:ln w="19050">
              <a:solidFill>
                <a:srgbClr val="00B050"/>
              </a:solidFill>
              <a:prstDash val="solid"/>
            </a:ln>
          </c:spPr>
          <c:marker>
            <c:symbol val="none"/>
          </c:marker>
          <c:xVal>
            <c:numRef>
              <c:f>'Data Sentrifugert'!$B$6:$F$6</c:f>
              <c:numCache>
                <c:formatCode>General</c:formatCode>
                <c:ptCount val="5"/>
                <c:pt idx="0">
                  <c:v>0</c:v>
                </c:pt>
                <c:pt idx="1">
                  <c:v>12</c:v>
                </c:pt>
                <c:pt idx="2">
                  <c:v>24</c:v>
                </c:pt>
                <c:pt idx="3">
                  <c:v>48</c:v>
                </c:pt>
                <c:pt idx="4">
                  <c:v>72</c:v>
                </c:pt>
              </c:numCache>
            </c:numRef>
          </c:xVal>
          <c:yVal>
            <c:numRef>
              <c:f>'Data Sentrifugert'!$B$26:$F$26</c:f>
              <c:numCache>
                <c:formatCode>0.00</c:formatCode>
                <c:ptCount val="5"/>
                <c:pt idx="0">
                  <c:v>3.15</c:v>
                </c:pt>
                <c:pt idx="1">
                  <c:v>3.1</c:v>
                </c:pt>
                <c:pt idx="2">
                  <c:v>3.13</c:v>
                </c:pt>
                <c:pt idx="3">
                  <c:v>3.09</c:v>
                </c:pt>
                <c:pt idx="4">
                  <c:v>3.09</c:v>
                </c:pt>
              </c:numCache>
            </c:numRef>
          </c:yVal>
          <c:smooth val="0"/>
          <c:extLst>
            <c:ext xmlns:c16="http://schemas.microsoft.com/office/drawing/2014/chart" uri="{C3380CC4-5D6E-409C-BE32-E72D297353CC}">
              <c16:uniqueId val="{00000012-A765-4F82-B18F-AE6862C5E1A5}"/>
            </c:ext>
          </c:extLst>
        </c:ser>
        <c:ser>
          <c:idx val="19"/>
          <c:order val="20"/>
          <c:spPr>
            <a:ln w="19050">
              <a:solidFill>
                <a:srgbClr val="FF0000"/>
              </a:solidFill>
              <a:prstDash val="solid"/>
            </a:ln>
          </c:spPr>
          <c:marker>
            <c:symbol val="none"/>
          </c:marker>
          <c:xVal>
            <c:numRef>
              <c:f>'Data Sentrifugert'!$B$6:$F$6</c:f>
              <c:numCache>
                <c:formatCode>General</c:formatCode>
                <c:ptCount val="5"/>
                <c:pt idx="0">
                  <c:v>0</c:v>
                </c:pt>
                <c:pt idx="1">
                  <c:v>12</c:v>
                </c:pt>
                <c:pt idx="2">
                  <c:v>24</c:v>
                </c:pt>
                <c:pt idx="3">
                  <c:v>48</c:v>
                </c:pt>
                <c:pt idx="4">
                  <c:v>72</c:v>
                </c:pt>
              </c:numCache>
            </c:numRef>
          </c:xVal>
          <c:yVal>
            <c:numRef>
              <c:f>'Data Sentrifugert'!$B$27:$F$27</c:f>
              <c:numCache>
                <c:formatCode>0.00</c:formatCode>
                <c:ptCount val="5"/>
                <c:pt idx="0">
                  <c:v>4.5999999999999996</c:v>
                </c:pt>
                <c:pt idx="1">
                  <c:v>4.7300000000000004</c:v>
                </c:pt>
                <c:pt idx="2">
                  <c:v>4.88</c:v>
                </c:pt>
                <c:pt idx="3">
                  <c:v>4.7</c:v>
                </c:pt>
                <c:pt idx="4">
                  <c:v>4.5999999999999996</c:v>
                </c:pt>
              </c:numCache>
            </c:numRef>
          </c:yVal>
          <c:smooth val="0"/>
          <c:extLst>
            <c:ext xmlns:c16="http://schemas.microsoft.com/office/drawing/2014/chart" uri="{C3380CC4-5D6E-409C-BE32-E72D297353CC}">
              <c16:uniqueId val="{00000013-A765-4F82-B18F-AE6862C5E1A5}"/>
            </c:ext>
          </c:extLst>
        </c:ser>
        <c:dLbls>
          <c:showLegendKey val="0"/>
          <c:showVal val="0"/>
          <c:showCatName val="0"/>
          <c:showSerName val="0"/>
          <c:showPercent val="0"/>
          <c:showBubbleSize val="0"/>
        </c:dLbls>
        <c:axId val="308150008"/>
        <c:axId val="249669360"/>
        <c:extLst>
          <c:ext xmlns:c15="http://schemas.microsoft.com/office/drawing/2012/chart" uri="{02D57815-91ED-43cb-92C2-25804820EDAC}">
            <c15:filteredScatterSeries>
              <c15:ser>
                <c:idx val="35"/>
                <c:order val="12"/>
                <c:spPr>
                  <a:ln w="12700">
                    <a:solidFill>
                      <a:srgbClr val="0000FF"/>
                    </a:solidFill>
                    <a:prstDash val="solid"/>
                  </a:ln>
                </c:spPr>
                <c:marker>
                  <c:symbol val="none"/>
                </c:marker>
                <c:xVal>
                  <c:numRef>
                    <c:extLst>
                      <c:ext uri="{02D57815-91ED-43cb-92C2-25804820EDAC}">
                        <c15:formulaRef>
                          <c15:sqref>'Data Sentrifugert'!$B$6:$F$6</c15:sqref>
                        </c15:formulaRef>
                      </c:ext>
                    </c:extLst>
                    <c:numCache>
                      <c:formatCode>General</c:formatCode>
                      <c:ptCount val="5"/>
                      <c:pt idx="0">
                        <c:v>0</c:v>
                      </c:pt>
                      <c:pt idx="1">
                        <c:v>12</c:v>
                      </c:pt>
                      <c:pt idx="2">
                        <c:v>24</c:v>
                      </c:pt>
                      <c:pt idx="3">
                        <c:v>48</c:v>
                      </c:pt>
                      <c:pt idx="4">
                        <c:v>72</c:v>
                      </c:pt>
                    </c:numCache>
                  </c:numRef>
                </c:xVal>
                <c:yVal>
                  <c:numRef>
                    <c:extLst>
                      <c:ext uri="{02D57815-91ED-43cb-92C2-25804820EDAC}">
                        <c15:formulaRef>
                          <c15:sqref>Data!#REF!</c15:sqref>
                        </c15:formulaRef>
                      </c:ext>
                    </c:extLst>
                    <c:numCache>
                      <c:formatCode>General</c:formatCode>
                      <c:ptCount val="1"/>
                      <c:pt idx="0">
                        <c:v>1</c:v>
                      </c:pt>
                    </c:numCache>
                  </c:numRef>
                </c:yVal>
                <c:smooth val="0"/>
                <c:extLst>
                  <c:ext xmlns:c16="http://schemas.microsoft.com/office/drawing/2014/chart" uri="{C3380CC4-5D6E-409C-BE32-E72D297353CC}">
                    <c16:uniqueId val="{00000023-A765-4F82-B18F-AE6862C5E1A5}"/>
                  </c:ext>
                </c:extLst>
              </c15:ser>
            </c15:filteredScatterSeries>
            <c15:filteredScatterSeries>
              <c15:ser>
                <c:idx val="20"/>
                <c:order val="21"/>
                <c:spPr>
                  <a:ln w="12700">
                    <a:solidFill>
                      <a:srgbClr val="FF9900"/>
                    </a:solidFill>
                    <a:prstDash val="solid"/>
                  </a:ln>
                </c:spPr>
                <c:marker>
                  <c:symbol val="none"/>
                </c:marker>
                <c:xVal>
                  <c:numRef>
                    <c:extLst xmlns:c15="http://schemas.microsoft.com/office/drawing/2012/chart">
                      <c:ext xmlns:c15="http://schemas.microsoft.com/office/drawing/2012/chart" uri="{02D57815-91ED-43cb-92C2-25804820EDAC}">
                        <c15:formulaRef>
                          <c15:sqref>'Data Sentrifugert'!$B$6:$F$6</c15:sqref>
                        </c15:formulaRef>
                      </c:ext>
                    </c:extLst>
                    <c:numCache>
                      <c:formatCode>General</c:formatCode>
                      <c:ptCount val="5"/>
                      <c:pt idx="0">
                        <c:v>0</c:v>
                      </c:pt>
                      <c:pt idx="1">
                        <c:v>12</c:v>
                      </c:pt>
                      <c:pt idx="2">
                        <c:v>24</c:v>
                      </c:pt>
                      <c:pt idx="3">
                        <c:v>48</c:v>
                      </c:pt>
                      <c:pt idx="4">
                        <c:v>72</c:v>
                      </c:pt>
                    </c:numCache>
                  </c:numRef>
                </c:xVal>
                <c:yVal>
                  <c:numRef>
                    <c:extLst xmlns:c15="http://schemas.microsoft.com/office/drawing/2012/chart">
                      <c:ext xmlns:c15="http://schemas.microsoft.com/office/drawing/2012/chart" uri="{02D57815-91ED-43cb-92C2-25804820EDAC}">
                        <c15:formulaRef>
                          <c15:sqref>Data!#REF!</c15:sqref>
                        </c15:formulaRef>
                      </c:ext>
                    </c:extLst>
                    <c:numCache>
                      <c:formatCode>General</c:formatCode>
                      <c:ptCount val="1"/>
                      <c:pt idx="0">
                        <c:v>1</c:v>
                      </c:pt>
                    </c:numCache>
                  </c:numRef>
                </c:yVal>
                <c:smooth val="0"/>
                <c:extLst xmlns:c15="http://schemas.microsoft.com/office/drawing/2012/chart">
                  <c:ext xmlns:c16="http://schemas.microsoft.com/office/drawing/2014/chart" uri="{C3380CC4-5D6E-409C-BE32-E72D297353CC}">
                    <c16:uniqueId val="{00000014-A765-4F82-B18F-AE6862C5E1A5}"/>
                  </c:ext>
                </c:extLst>
              </c15:ser>
            </c15:filteredScatterSeries>
            <c15:filteredScatterSeries>
              <c15:ser>
                <c:idx val="21"/>
                <c:order val="22"/>
                <c:spPr>
                  <a:ln w="12700">
                    <a:solidFill>
                      <a:srgbClr val="FF6600"/>
                    </a:solidFill>
                    <a:prstDash val="solid"/>
                  </a:ln>
                </c:spPr>
                <c:marker>
                  <c:symbol val="none"/>
                </c:marker>
                <c:xVal>
                  <c:numRef>
                    <c:extLst xmlns:c15="http://schemas.microsoft.com/office/drawing/2012/chart">
                      <c:ext xmlns:c15="http://schemas.microsoft.com/office/drawing/2012/chart" uri="{02D57815-91ED-43cb-92C2-25804820EDAC}">
                        <c15:formulaRef>
                          <c15:sqref>'Data Sentrifugert'!$B$6:$F$6</c15:sqref>
                        </c15:formulaRef>
                      </c:ext>
                    </c:extLst>
                    <c:numCache>
                      <c:formatCode>General</c:formatCode>
                      <c:ptCount val="5"/>
                      <c:pt idx="0">
                        <c:v>0</c:v>
                      </c:pt>
                      <c:pt idx="1">
                        <c:v>12</c:v>
                      </c:pt>
                      <c:pt idx="2">
                        <c:v>24</c:v>
                      </c:pt>
                      <c:pt idx="3">
                        <c:v>48</c:v>
                      </c:pt>
                      <c:pt idx="4">
                        <c:v>72</c:v>
                      </c:pt>
                    </c:numCache>
                  </c:numRef>
                </c:xVal>
                <c:yVal>
                  <c:numRef>
                    <c:extLst xmlns:c15="http://schemas.microsoft.com/office/drawing/2012/chart">
                      <c:ext xmlns:c15="http://schemas.microsoft.com/office/drawing/2012/chart" uri="{02D57815-91ED-43cb-92C2-25804820EDAC}">
                        <c15:formulaRef>
                          <c15:sqref>Data!#REF!</c15:sqref>
                        </c15:formulaRef>
                      </c:ext>
                    </c:extLst>
                    <c:numCache>
                      <c:formatCode>General</c:formatCode>
                      <c:ptCount val="1"/>
                      <c:pt idx="0">
                        <c:v>1</c:v>
                      </c:pt>
                    </c:numCache>
                  </c:numRef>
                </c:yVal>
                <c:smooth val="0"/>
                <c:extLst xmlns:c15="http://schemas.microsoft.com/office/drawing/2012/chart">
                  <c:ext xmlns:c16="http://schemas.microsoft.com/office/drawing/2014/chart" uri="{C3380CC4-5D6E-409C-BE32-E72D297353CC}">
                    <c16:uniqueId val="{00000015-A765-4F82-B18F-AE6862C5E1A5}"/>
                  </c:ext>
                </c:extLst>
              </c15:ser>
            </c15:filteredScatterSeries>
            <c15:filteredScatterSeries>
              <c15:ser>
                <c:idx val="22"/>
                <c:order val="23"/>
                <c:spPr>
                  <a:ln w="12700">
                    <a:solidFill>
                      <a:srgbClr val="666699"/>
                    </a:solidFill>
                    <a:prstDash val="solid"/>
                  </a:ln>
                </c:spPr>
                <c:marker>
                  <c:symbol val="none"/>
                </c:marker>
                <c:xVal>
                  <c:numRef>
                    <c:extLst xmlns:c15="http://schemas.microsoft.com/office/drawing/2012/chart">
                      <c:ext xmlns:c15="http://schemas.microsoft.com/office/drawing/2012/chart" uri="{02D57815-91ED-43cb-92C2-25804820EDAC}">
                        <c15:formulaRef>
                          <c15:sqref>'Data Sentrifugert'!$B$6:$F$6</c15:sqref>
                        </c15:formulaRef>
                      </c:ext>
                    </c:extLst>
                    <c:numCache>
                      <c:formatCode>General</c:formatCode>
                      <c:ptCount val="5"/>
                      <c:pt idx="0">
                        <c:v>0</c:v>
                      </c:pt>
                      <c:pt idx="1">
                        <c:v>12</c:v>
                      </c:pt>
                      <c:pt idx="2">
                        <c:v>24</c:v>
                      </c:pt>
                      <c:pt idx="3">
                        <c:v>48</c:v>
                      </c:pt>
                      <c:pt idx="4">
                        <c:v>72</c:v>
                      </c:pt>
                    </c:numCache>
                  </c:numRef>
                </c:xVal>
                <c:yVal>
                  <c:numRef>
                    <c:extLst xmlns:c15="http://schemas.microsoft.com/office/drawing/2012/chart">
                      <c:ext xmlns:c15="http://schemas.microsoft.com/office/drawing/2012/chart" uri="{02D57815-91ED-43cb-92C2-25804820EDAC}">
                        <c15:formulaRef>
                          <c15:sqref>Data!#REF!</c15:sqref>
                        </c15:formulaRef>
                      </c:ext>
                    </c:extLst>
                    <c:numCache>
                      <c:formatCode>General</c:formatCode>
                      <c:ptCount val="1"/>
                      <c:pt idx="0">
                        <c:v>1</c:v>
                      </c:pt>
                    </c:numCache>
                  </c:numRef>
                </c:yVal>
                <c:smooth val="0"/>
                <c:extLst xmlns:c15="http://schemas.microsoft.com/office/drawing/2012/chart">
                  <c:ext xmlns:c16="http://schemas.microsoft.com/office/drawing/2014/chart" uri="{C3380CC4-5D6E-409C-BE32-E72D297353CC}">
                    <c16:uniqueId val="{00000016-A765-4F82-B18F-AE6862C5E1A5}"/>
                  </c:ext>
                </c:extLst>
              </c15:ser>
            </c15:filteredScatterSeries>
            <c15:filteredScatterSeries>
              <c15:ser>
                <c:idx val="23"/>
                <c:order val="24"/>
                <c:spPr>
                  <a:ln w="12700">
                    <a:solidFill>
                      <a:srgbClr val="969696"/>
                    </a:solidFill>
                    <a:prstDash val="solid"/>
                  </a:ln>
                </c:spPr>
                <c:marker>
                  <c:symbol val="none"/>
                </c:marker>
                <c:xVal>
                  <c:numRef>
                    <c:extLst xmlns:c15="http://schemas.microsoft.com/office/drawing/2012/chart">
                      <c:ext xmlns:c15="http://schemas.microsoft.com/office/drawing/2012/chart" uri="{02D57815-91ED-43cb-92C2-25804820EDAC}">
                        <c15:formulaRef>
                          <c15:sqref>'Data Sentrifugert'!$B$6:$F$6</c15:sqref>
                        </c15:formulaRef>
                      </c:ext>
                    </c:extLst>
                    <c:numCache>
                      <c:formatCode>General</c:formatCode>
                      <c:ptCount val="5"/>
                      <c:pt idx="0">
                        <c:v>0</c:v>
                      </c:pt>
                      <c:pt idx="1">
                        <c:v>12</c:v>
                      </c:pt>
                      <c:pt idx="2">
                        <c:v>24</c:v>
                      </c:pt>
                      <c:pt idx="3">
                        <c:v>48</c:v>
                      </c:pt>
                      <c:pt idx="4">
                        <c:v>72</c:v>
                      </c:pt>
                    </c:numCache>
                  </c:numRef>
                </c:xVal>
                <c:yVal>
                  <c:numRef>
                    <c:extLst xmlns:c15="http://schemas.microsoft.com/office/drawing/2012/chart">
                      <c:ext xmlns:c15="http://schemas.microsoft.com/office/drawing/2012/chart" uri="{02D57815-91ED-43cb-92C2-25804820EDAC}">
                        <c15:formulaRef>
                          <c15:sqref>Data!#REF!</c15:sqref>
                        </c15:formulaRef>
                      </c:ext>
                    </c:extLst>
                    <c:numCache>
                      <c:formatCode>General</c:formatCode>
                      <c:ptCount val="1"/>
                      <c:pt idx="0">
                        <c:v>1</c:v>
                      </c:pt>
                    </c:numCache>
                  </c:numRef>
                </c:yVal>
                <c:smooth val="0"/>
                <c:extLst xmlns:c15="http://schemas.microsoft.com/office/drawing/2012/chart">
                  <c:ext xmlns:c16="http://schemas.microsoft.com/office/drawing/2014/chart" uri="{C3380CC4-5D6E-409C-BE32-E72D297353CC}">
                    <c16:uniqueId val="{00000017-A765-4F82-B18F-AE6862C5E1A5}"/>
                  </c:ext>
                </c:extLst>
              </c15:ser>
            </c15:filteredScatterSeries>
            <c15:filteredScatterSeries>
              <c15:ser>
                <c:idx val="24"/>
                <c:order val="25"/>
                <c:spPr>
                  <a:ln w="12700">
                    <a:solidFill>
                      <a:srgbClr val="003366"/>
                    </a:solidFill>
                    <a:prstDash val="solid"/>
                  </a:ln>
                </c:spPr>
                <c:marker>
                  <c:symbol val="none"/>
                </c:marker>
                <c:xVal>
                  <c:numRef>
                    <c:extLst xmlns:c15="http://schemas.microsoft.com/office/drawing/2012/chart">
                      <c:ext xmlns:c15="http://schemas.microsoft.com/office/drawing/2012/chart" uri="{02D57815-91ED-43cb-92C2-25804820EDAC}">
                        <c15:formulaRef>
                          <c15:sqref>'Data Sentrifugert'!$B$6:$F$6</c15:sqref>
                        </c15:formulaRef>
                      </c:ext>
                    </c:extLst>
                    <c:numCache>
                      <c:formatCode>General</c:formatCode>
                      <c:ptCount val="5"/>
                      <c:pt idx="0">
                        <c:v>0</c:v>
                      </c:pt>
                      <c:pt idx="1">
                        <c:v>12</c:v>
                      </c:pt>
                      <c:pt idx="2">
                        <c:v>24</c:v>
                      </c:pt>
                      <c:pt idx="3">
                        <c:v>48</c:v>
                      </c:pt>
                      <c:pt idx="4">
                        <c:v>72</c:v>
                      </c:pt>
                    </c:numCache>
                  </c:numRef>
                </c:xVal>
                <c:yVal>
                  <c:numRef>
                    <c:extLst xmlns:c15="http://schemas.microsoft.com/office/drawing/2012/chart">
                      <c:ext xmlns:c15="http://schemas.microsoft.com/office/drawing/2012/chart" uri="{02D57815-91ED-43cb-92C2-25804820EDAC}">
                        <c15:formulaRef>
                          <c15:sqref>Data!#REF!</c15:sqref>
                        </c15:formulaRef>
                      </c:ext>
                    </c:extLst>
                    <c:numCache>
                      <c:formatCode>General</c:formatCode>
                      <c:ptCount val="1"/>
                      <c:pt idx="0">
                        <c:v>1</c:v>
                      </c:pt>
                    </c:numCache>
                  </c:numRef>
                </c:yVal>
                <c:smooth val="0"/>
                <c:extLst xmlns:c15="http://schemas.microsoft.com/office/drawing/2012/chart">
                  <c:ext xmlns:c16="http://schemas.microsoft.com/office/drawing/2014/chart" uri="{C3380CC4-5D6E-409C-BE32-E72D297353CC}">
                    <c16:uniqueId val="{00000018-A765-4F82-B18F-AE6862C5E1A5}"/>
                  </c:ext>
                </c:extLst>
              </c15:ser>
            </c15:filteredScatterSeries>
            <c15:filteredScatterSeries>
              <c15:ser>
                <c:idx val="25"/>
                <c:order val="26"/>
                <c:spPr>
                  <a:ln w="12700">
                    <a:solidFill>
                      <a:srgbClr val="339966"/>
                    </a:solidFill>
                    <a:prstDash val="solid"/>
                  </a:ln>
                </c:spPr>
                <c:marker>
                  <c:symbol val="none"/>
                </c:marker>
                <c:xVal>
                  <c:numRef>
                    <c:extLst xmlns:c15="http://schemas.microsoft.com/office/drawing/2012/chart">
                      <c:ext xmlns:c15="http://schemas.microsoft.com/office/drawing/2012/chart" uri="{02D57815-91ED-43cb-92C2-25804820EDAC}">
                        <c15:formulaRef>
                          <c15:sqref>'Data Sentrifugert'!$B$6:$F$6</c15:sqref>
                        </c15:formulaRef>
                      </c:ext>
                    </c:extLst>
                    <c:numCache>
                      <c:formatCode>General</c:formatCode>
                      <c:ptCount val="5"/>
                      <c:pt idx="0">
                        <c:v>0</c:v>
                      </c:pt>
                      <c:pt idx="1">
                        <c:v>12</c:v>
                      </c:pt>
                      <c:pt idx="2">
                        <c:v>24</c:v>
                      </c:pt>
                      <c:pt idx="3">
                        <c:v>48</c:v>
                      </c:pt>
                      <c:pt idx="4">
                        <c:v>72</c:v>
                      </c:pt>
                    </c:numCache>
                  </c:numRef>
                </c:xVal>
                <c:yVal>
                  <c:numRef>
                    <c:extLst xmlns:c15="http://schemas.microsoft.com/office/drawing/2012/chart">
                      <c:ext xmlns:c15="http://schemas.microsoft.com/office/drawing/2012/chart" uri="{02D57815-91ED-43cb-92C2-25804820EDAC}">
                        <c15:formulaRef>
                          <c15:sqref>Data!#REF!</c15:sqref>
                        </c15:formulaRef>
                      </c:ext>
                    </c:extLst>
                    <c:numCache>
                      <c:formatCode>General</c:formatCode>
                      <c:ptCount val="1"/>
                      <c:pt idx="0">
                        <c:v>1</c:v>
                      </c:pt>
                    </c:numCache>
                  </c:numRef>
                </c:yVal>
                <c:smooth val="0"/>
                <c:extLst xmlns:c15="http://schemas.microsoft.com/office/drawing/2012/chart">
                  <c:ext xmlns:c16="http://schemas.microsoft.com/office/drawing/2014/chart" uri="{C3380CC4-5D6E-409C-BE32-E72D297353CC}">
                    <c16:uniqueId val="{00000019-A765-4F82-B18F-AE6862C5E1A5}"/>
                  </c:ext>
                </c:extLst>
              </c15:ser>
            </c15:filteredScatterSeries>
            <c15:filteredScatterSeries>
              <c15:ser>
                <c:idx val="26"/>
                <c:order val="27"/>
                <c:spPr>
                  <a:ln w="12700">
                    <a:solidFill>
                      <a:srgbClr val="003300"/>
                    </a:solidFill>
                    <a:prstDash val="solid"/>
                  </a:ln>
                </c:spPr>
                <c:marker>
                  <c:symbol val="none"/>
                </c:marker>
                <c:xVal>
                  <c:numRef>
                    <c:extLst xmlns:c15="http://schemas.microsoft.com/office/drawing/2012/chart">
                      <c:ext xmlns:c15="http://schemas.microsoft.com/office/drawing/2012/chart" uri="{02D57815-91ED-43cb-92C2-25804820EDAC}">
                        <c15:formulaRef>
                          <c15:sqref>'Data Sentrifugert'!$B$6:$F$6</c15:sqref>
                        </c15:formulaRef>
                      </c:ext>
                    </c:extLst>
                    <c:numCache>
                      <c:formatCode>General</c:formatCode>
                      <c:ptCount val="5"/>
                      <c:pt idx="0">
                        <c:v>0</c:v>
                      </c:pt>
                      <c:pt idx="1">
                        <c:v>12</c:v>
                      </c:pt>
                      <c:pt idx="2">
                        <c:v>24</c:v>
                      </c:pt>
                      <c:pt idx="3">
                        <c:v>48</c:v>
                      </c:pt>
                      <c:pt idx="4">
                        <c:v>72</c:v>
                      </c:pt>
                    </c:numCache>
                  </c:numRef>
                </c:xVal>
                <c:yVal>
                  <c:numRef>
                    <c:extLst xmlns:c15="http://schemas.microsoft.com/office/drawing/2012/chart">
                      <c:ext xmlns:c15="http://schemas.microsoft.com/office/drawing/2012/chart" uri="{02D57815-91ED-43cb-92C2-25804820EDAC}">
                        <c15:formulaRef>
                          <c15:sqref>Data!#REF!</c15:sqref>
                        </c15:formulaRef>
                      </c:ext>
                    </c:extLst>
                    <c:numCache>
                      <c:formatCode>General</c:formatCode>
                      <c:ptCount val="1"/>
                      <c:pt idx="0">
                        <c:v>1</c:v>
                      </c:pt>
                    </c:numCache>
                  </c:numRef>
                </c:yVal>
                <c:smooth val="0"/>
                <c:extLst xmlns:c15="http://schemas.microsoft.com/office/drawing/2012/chart">
                  <c:ext xmlns:c16="http://schemas.microsoft.com/office/drawing/2014/chart" uri="{C3380CC4-5D6E-409C-BE32-E72D297353CC}">
                    <c16:uniqueId val="{0000001A-A765-4F82-B18F-AE6862C5E1A5}"/>
                  </c:ext>
                </c:extLst>
              </c15:ser>
            </c15:filteredScatterSeries>
            <c15:filteredScatterSeries>
              <c15:ser>
                <c:idx val="27"/>
                <c:order val="28"/>
                <c:spPr>
                  <a:ln w="12700">
                    <a:solidFill>
                      <a:srgbClr val="333300"/>
                    </a:solidFill>
                    <a:prstDash val="solid"/>
                  </a:ln>
                </c:spPr>
                <c:marker>
                  <c:symbol val="none"/>
                </c:marker>
                <c:xVal>
                  <c:numRef>
                    <c:extLst xmlns:c15="http://schemas.microsoft.com/office/drawing/2012/chart">
                      <c:ext xmlns:c15="http://schemas.microsoft.com/office/drawing/2012/chart" uri="{02D57815-91ED-43cb-92C2-25804820EDAC}">
                        <c15:formulaRef>
                          <c15:sqref>'Data Sentrifugert'!$B$6:$F$6</c15:sqref>
                        </c15:formulaRef>
                      </c:ext>
                    </c:extLst>
                    <c:numCache>
                      <c:formatCode>General</c:formatCode>
                      <c:ptCount val="5"/>
                      <c:pt idx="0">
                        <c:v>0</c:v>
                      </c:pt>
                      <c:pt idx="1">
                        <c:v>12</c:v>
                      </c:pt>
                      <c:pt idx="2">
                        <c:v>24</c:v>
                      </c:pt>
                      <c:pt idx="3">
                        <c:v>48</c:v>
                      </c:pt>
                      <c:pt idx="4">
                        <c:v>72</c:v>
                      </c:pt>
                    </c:numCache>
                  </c:numRef>
                </c:xVal>
                <c:yVal>
                  <c:numRef>
                    <c:extLst xmlns:c15="http://schemas.microsoft.com/office/drawing/2012/chart">
                      <c:ext xmlns:c15="http://schemas.microsoft.com/office/drawing/2012/chart" uri="{02D57815-91ED-43cb-92C2-25804820EDAC}">
                        <c15:formulaRef>
                          <c15:sqref>Data!#REF!</c15:sqref>
                        </c15:formulaRef>
                      </c:ext>
                    </c:extLst>
                    <c:numCache>
                      <c:formatCode>General</c:formatCode>
                      <c:ptCount val="1"/>
                      <c:pt idx="0">
                        <c:v>1</c:v>
                      </c:pt>
                    </c:numCache>
                  </c:numRef>
                </c:yVal>
                <c:smooth val="0"/>
                <c:extLst xmlns:c15="http://schemas.microsoft.com/office/drawing/2012/chart">
                  <c:ext xmlns:c16="http://schemas.microsoft.com/office/drawing/2014/chart" uri="{C3380CC4-5D6E-409C-BE32-E72D297353CC}">
                    <c16:uniqueId val="{0000001B-A765-4F82-B18F-AE6862C5E1A5}"/>
                  </c:ext>
                </c:extLst>
              </c15:ser>
            </c15:filteredScatterSeries>
            <c15:filteredScatterSeries>
              <c15:ser>
                <c:idx val="28"/>
                <c:order val="29"/>
                <c:spPr>
                  <a:ln w="12700">
                    <a:solidFill>
                      <a:srgbClr val="993300"/>
                    </a:solidFill>
                    <a:prstDash val="solid"/>
                  </a:ln>
                </c:spPr>
                <c:marker>
                  <c:symbol val="none"/>
                </c:marker>
                <c:xVal>
                  <c:numRef>
                    <c:extLst xmlns:c15="http://schemas.microsoft.com/office/drawing/2012/chart">
                      <c:ext xmlns:c15="http://schemas.microsoft.com/office/drawing/2012/chart" uri="{02D57815-91ED-43cb-92C2-25804820EDAC}">
                        <c15:formulaRef>
                          <c15:sqref>'Data Sentrifugert'!$B$6:$F$6</c15:sqref>
                        </c15:formulaRef>
                      </c:ext>
                    </c:extLst>
                    <c:numCache>
                      <c:formatCode>General</c:formatCode>
                      <c:ptCount val="5"/>
                      <c:pt idx="0">
                        <c:v>0</c:v>
                      </c:pt>
                      <c:pt idx="1">
                        <c:v>12</c:v>
                      </c:pt>
                      <c:pt idx="2">
                        <c:v>24</c:v>
                      </c:pt>
                      <c:pt idx="3">
                        <c:v>48</c:v>
                      </c:pt>
                      <c:pt idx="4">
                        <c:v>72</c:v>
                      </c:pt>
                    </c:numCache>
                  </c:numRef>
                </c:xVal>
                <c:yVal>
                  <c:numRef>
                    <c:extLst xmlns:c15="http://schemas.microsoft.com/office/drawing/2012/chart">
                      <c:ext xmlns:c15="http://schemas.microsoft.com/office/drawing/2012/chart" uri="{02D57815-91ED-43cb-92C2-25804820EDAC}">
                        <c15:formulaRef>
                          <c15:sqref>Data!#REF!</c15:sqref>
                        </c15:formulaRef>
                      </c:ext>
                    </c:extLst>
                    <c:numCache>
                      <c:formatCode>General</c:formatCode>
                      <c:ptCount val="1"/>
                      <c:pt idx="0">
                        <c:v>1</c:v>
                      </c:pt>
                    </c:numCache>
                  </c:numRef>
                </c:yVal>
                <c:smooth val="0"/>
                <c:extLst xmlns:c15="http://schemas.microsoft.com/office/drawing/2012/chart">
                  <c:ext xmlns:c16="http://schemas.microsoft.com/office/drawing/2014/chart" uri="{C3380CC4-5D6E-409C-BE32-E72D297353CC}">
                    <c16:uniqueId val="{0000001C-A765-4F82-B18F-AE6862C5E1A5}"/>
                  </c:ext>
                </c:extLst>
              </c15:ser>
            </c15:filteredScatterSeries>
            <c15:filteredScatterSeries>
              <c15:ser>
                <c:idx val="29"/>
                <c:order val="30"/>
                <c:spPr>
                  <a:ln w="12700">
                    <a:solidFill>
                      <a:srgbClr val="993366"/>
                    </a:solidFill>
                    <a:prstDash val="solid"/>
                  </a:ln>
                </c:spPr>
                <c:marker>
                  <c:symbol val="none"/>
                </c:marker>
                <c:xVal>
                  <c:numRef>
                    <c:extLst xmlns:c15="http://schemas.microsoft.com/office/drawing/2012/chart">
                      <c:ext xmlns:c15="http://schemas.microsoft.com/office/drawing/2012/chart" uri="{02D57815-91ED-43cb-92C2-25804820EDAC}">
                        <c15:formulaRef>
                          <c15:sqref>'Data Sentrifugert'!$B$6:$F$6</c15:sqref>
                        </c15:formulaRef>
                      </c:ext>
                    </c:extLst>
                    <c:numCache>
                      <c:formatCode>General</c:formatCode>
                      <c:ptCount val="5"/>
                      <c:pt idx="0">
                        <c:v>0</c:v>
                      </c:pt>
                      <c:pt idx="1">
                        <c:v>12</c:v>
                      </c:pt>
                      <c:pt idx="2">
                        <c:v>24</c:v>
                      </c:pt>
                      <c:pt idx="3">
                        <c:v>48</c:v>
                      </c:pt>
                      <c:pt idx="4">
                        <c:v>72</c:v>
                      </c:pt>
                    </c:numCache>
                  </c:numRef>
                </c:xVal>
                <c:yVal>
                  <c:numRef>
                    <c:extLst xmlns:c15="http://schemas.microsoft.com/office/drawing/2012/chart">
                      <c:ext xmlns:c15="http://schemas.microsoft.com/office/drawing/2012/chart" uri="{02D57815-91ED-43cb-92C2-25804820EDAC}">
                        <c15:formulaRef>
                          <c15:sqref>Data!#REF!</c15:sqref>
                        </c15:formulaRef>
                      </c:ext>
                    </c:extLst>
                    <c:numCache>
                      <c:formatCode>General</c:formatCode>
                      <c:ptCount val="1"/>
                      <c:pt idx="0">
                        <c:v>1</c:v>
                      </c:pt>
                    </c:numCache>
                  </c:numRef>
                </c:yVal>
                <c:smooth val="0"/>
                <c:extLst xmlns:c15="http://schemas.microsoft.com/office/drawing/2012/chart">
                  <c:ext xmlns:c16="http://schemas.microsoft.com/office/drawing/2014/chart" uri="{C3380CC4-5D6E-409C-BE32-E72D297353CC}">
                    <c16:uniqueId val="{0000001D-A765-4F82-B18F-AE6862C5E1A5}"/>
                  </c:ext>
                </c:extLst>
              </c15:ser>
            </c15:filteredScatterSeries>
            <c15:filteredScatterSeries>
              <c15:ser>
                <c:idx val="30"/>
                <c:order val="31"/>
                <c:spPr>
                  <a:ln w="12700">
                    <a:solidFill>
                      <a:srgbClr val="333399"/>
                    </a:solidFill>
                    <a:prstDash val="solid"/>
                  </a:ln>
                </c:spPr>
                <c:marker>
                  <c:symbol val="none"/>
                </c:marker>
                <c:xVal>
                  <c:numRef>
                    <c:extLst xmlns:c15="http://schemas.microsoft.com/office/drawing/2012/chart">
                      <c:ext xmlns:c15="http://schemas.microsoft.com/office/drawing/2012/chart" uri="{02D57815-91ED-43cb-92C2-25804820EDAC}">
                        <c15:formulaRef>
                          <c15:sqref>'Data Sentrifugert'!$B$6:$F$6</c15:sqref>
                        </c15:formulaRef>
                      </c:ext>
                    </c:extLst>
                    <c:numCache>
                      <c:formatCode>General</c:formatCode>
                      <c:ptCount val="5"/>
                      <c:pt idx="0">
                        <c:v>0</c:v>
                      </c:pt>
                      <c:pt idx="1">
                        <c:v>12</c:v>
                      </c:pt>
                      <c:pt idx="2">
                        <c:v>24</c:v>
                      </c:pt>
                      <c:pt idx="3">
                        <c:v>48</c:v>
                      </c:pt>
                      <c:pt idx="4">
                        <c:v>72</c:v>
                      </c:pt>
                    </c:numCache>
                  </c:numRef>
                </c:xVal>
                <c:yVal>
                  <c:numRef>
                    <c:extLst xmlns:c15="http://schemas.microsoft.com/office/drawing/2012/chart">
                      <c:ext xmlns:c15="http://schemas.microsoft.com/office/drawing/2012/chart" uri="{02D57815-91ED-43cb-92C2-25804820EDAC}">
                        <c15:formulaRef>
                          <c15:sqref>Data!#REF!</c15:sqref>
                        </c15:formulaRef>
                      </c:ext>
                    </c:extLst>
                    <c:numCache>
                      <c:formatCode>General</c:formatCode>
                      <c:ptCount val="1"/>
                      <c:pt idx="0">
                        <c:v>1</c:v>
                      </c:pt>
                    </c:numCache>
                  </c:numRef>
                </c:yVal>
                <c:smooth val="0"/>
                <c:extLst xmlns:c15="http://schemas.microsoft.com/office/drawing/2012/chart">
                  <c:ext xmlns:c16="http://schemas.microsoft.com/office/drawing/2014/chart" uri="{C3380CC4-5D6E-409C-BE32-E72D297353CC}">
                    <c16:uniqueId val="{0000001E-A765-4F82-B18F-AE6862C5E1A5}"/>
                  </c:ext>
                </c:extLst>
              </c15:ser>
            </c15:filteredScatterSeries>
            <c15:filteredScatterSeries>
              <c15:ser>
                <c:idx val="31"/>
                <c:order val="32"/>
                <c:spPr>
                  <a:ln w="12700">
                    <a:solidFill>
                      <a:srgbClr val="000000"/>
                    </a:solidFill>
                    <a:prstDash val="solid"/>
                  </a:ln>
                </c:spPr>
                <c:marker>
                  <c:symbol val="none"/>
                </c:marker>
                <c:xVal>
                  <c:numRef>
                    <c:extLst xmlns:c15="http://schemas.microsoft.com/office/drawing/2012/chart">
                      <c:ext xmlns:c15="http://schemas.microsoft.com/office/drawing/2012/chart" uri="{02D57815-91ED-43cb-92C2-25804820EDAC}">
                        <c15:formulaRef>
                          <c15:sqref>'Data Sentrifugert'!$B$6:$F$6</c15:sqref>
                        </c15:formulaRef>
                      </c:ext>
                    </c:extLst>
                    <c:numCache>
                      <c:formatCode>General</c:formatCode>
                      <c:ptCount val="5"/>
                      <c:pt idx="0">
                        <c:v>0</c:v>
                      </c:pt>
                      <c:pt idx="1">
                        <c:v>12</c:v>
                      </c:pt>
                      <c:pt idx="2">
                        <c:v>24</c:v>
                      </c:pt>
                      <c:pt idx="3">
                        <c:v>48</c:v>
                      </c:pt>
                      <c:pt idx="4">
                        <c:v>72</c:v>
                      </c:pt>
                    </c:numCache>
                  </c:numRef>
                </c:xVal>
                <c:yVal>
                  <c:numRef>
                    <c:extLst xmlns:c15="http://schemas.microsoft.com/office/drawing/2012/chart">
                      <c:ext xmlns:c15="http://schemas.microsoft.com/office/drawing/2012/chart" uri="{02D57815-91ED-43cb-92C2-25804820EDAC}">
                        <c15:formulaRef>
                          <c15:sqref>Data!#REF!</c15:sqref>
                        </c15:formulaRef>
                      </c:ext>
                    </c:extLst>
                    <c:numCache>
                      <c:formatCode>General</c:formatCode>
                      <c:ptCount val="1"/>
                      <c:pt idx="0">
                        <c:v>1</c:v>
                      </c:pt>
                    </c:numCache>
                  </c:numRef>
                </c:yVal>
                <c:smooth val="0"/>
                <c:extLst xmlns:c15="http://schemas.microsoft.com/office/drawing/2012/chart">
                  <c:ext xmlns:c16="http://schemas.microsoft.com/office/drawing/2014/chart" uri="{C3380CC4-5D6E-409C-BE32-E72D297353CC}">
                    <c16:uniqueId val="{0000001F-A765-4F82-B18F-AE6862C5E1A5}"/>
                  </c:ext>
                </c:extLst>
              </c15:ser>
            </c15:filteredScatterSeries>
            <c15:filteredScatterSeries>
              <c15:ser>
                <c:idx val="32"/>
                <c:order val="33"/>
                <c:spPr>
                  <a:ln w="12700">
                    <a:solidFill>
                      <a:srgbClr val="FFFFFF"/>
                    </a:solidFill>
                    <a:prstDash val="solid"/>
                  </a:ln>
                </c:spPr>
                <c:marker>
                  <c:symbol val="none"/>
                </c:marker>
                <c:xVal>
                  <c:numRef>
                    <c:extLst xmlns:c15="http://schemas.microsoft.com/office/drawing/2012/chart">
                      <c:ext xmlns:c15="http://schemas.microsoft.com/office/drawing/2012/chart" uri="{02D57815-91ED-43cb-92C2-25804820EDAC}">
                        <c15:formulaRef>
                          <c15:sqref>'Data Sentrifugert'!$B$6:$F$6</c15:sqref>
                        </c15:formulaRef>
                      </c:ext>
                    </c:extLst>
                    <c:numCache>
                      <c:formatCode>General</c:formatCode>
                      <c:ptCount val="5"/>
                      <c:pt idx="0">
                        <c:v>0</c:v>
                      </c:pt>
                      <c:pt idx="1">
                        <c:v>12</c:v>
                      </c:pt>
                      <c:pt idx="2">
                        <c:v>24</c:v>
                      </c:pt>
                      <c:pt idx="3">
                        <c:v>48</c:v>
                      </c:pt>
                      <c:pt idx="4">
                        <c:v>72</c:v>
                      </c:pt>
                    </c:numCache>
                  </c:numRef>
                </c:xVal>
                <c:yVal>
                  <c:numRef>
                    <c:extLst xmlns:c15="http://schemas.microsoft.com/office/drawing/2012/chart">
                      <c:ext xmlns:c15="http://schemas.microsoft.com/office/drawing/2012/chart" uri="{02D57815-91ED-43cb-92C2-25804820EDAC}">
                        <c15:formulaRef>
                          <c15:sqref>Data!#REF!</c15:sqref>
                        </c15:formulaRef>
                      </c:ext>
                    </c:extLst>
                    <c:numCache>
                      <c:formatCode>General</c:formatCode>
                      <c:ptCount val="1"/>
                      <c:pt idx="0">
                        <c:v>1</c:v>
                      </c:pt>
                    </c:numCache>
                  </c:numRef>
                </c:yVal>
                <c:smooth val="0"/>
                <c:extLst xmlns:c15="http://schemas.microsoft.com/office/drawing/2012/chart">
                  <c:ext xmlns:c16="http://schemas.microsoft.com/office/drawing/2014/chart" uri="{C3380CC4-5D6E-409C-BE32-E72D297353CC}">
                    <c16:uniqueId val="{00000020-A765-4F82-B18F-AE6862C5E1A5}"/>
                  </c:ext>
                </c:extLst>
              </c15:ser>
            </c15:filteredScatterSeries>
            <c15:filteredScatterSeries>
              <c15:ser>
                <c:idx val="33"/>
                <c:order val="34"/>
                <c:spPr>
                  <a:ln w="12700">
                    <a:solidFill>
                      <a:srgbClr val="FF0000"/>
                    </a:solidFill>
                    <a:prstDash val="solid"/>
                  </a:ln>
                </c:spPr>
                <c:marker>
                  <c:symbol val="none"/>
                </c:marker>
                <c:xVal>
                  <c:numRef>
                    <c:extLst xmlns:c15="http://schemas.microsoft.com/office/drawing/2012/chart">
                      <c:ext xmlns:c15="http://schemas.microsoft.com/office/drawing/2012/chart" uri="{02D57815-91ED-43cb-92C2-25804820EDAC}">
                        <c15:formulaRef>
                          <c15:sqref>'Data Sentrifugert'!$B$6:$F$6</c15:sqref>
                        </c15:formulaRef>
                      </c:ext>
                    </c:extLst>
                    <c:numCache>
                      <c:formatCode>General</c:formatCode>
                      <c:ptCount val="5"/>
                      <c:pt idx="0">
                        <c:v>0</c:v>
                      </c:pt>
                      <c:pt idx="1">
                        <c:v>12</c:v>
                      </c:pt>
                      <c:pt idx="2">
                        <c:v>24</c:v>
                      </c:pt>
                      <c:pt idx="3">
                        <c:v>48</c:v>
                      </c:pt>
                      <c:pt idx="4">
                        <c:v>72</c:v>
                      </c:pt>
                    </c:numCache>
                  </c:numRef>
                </c:xVal>
                <c:yVal>
                  <c:numRef>
                    <c:extLst xmlns:c15="http://schemas.microsoft.com/office/drawing/2012/chart">
                      <c:ext xmlns:c15="http://schemas.microsoft.com/office/drawing/2012/chart" uri="{02D57815-91ED-43cb-92C2-25804820EDAC}">
                        <c15:formulaRef>
                          <c15:sqref>Data!#REF!</c15:sqref>
                        </c15:formulaRef>
                      </c:ext>
                    </c:extLst>
                    <c:numCache>
                      <c:formatCode>General</c:formatCode>
                      <c:ptCount val="1"/>
                      <c:pt idx="0">
                        <c:v>1</c:v>
                      </c:pt>
                    </c:numCache>
                  </c:numRef>
                </c:yVal>
                <c:smooth val="0"/>
                <c:extLst xmlns:c15="http://schemas.microsoft.com/office/drawing/2012/chart">
                  <c:ext xmlns:c16="http://schemas.microsoft.com/office/drawing/2014/chart" uri="{C3380CC4-5D6E-409C-BE32-E72D297353CC}">
                    <c16:uniqueId val="{00000021-A765-4F82-B18F-AE6862C5E1A5}"/>
                  </c:ext>
                </c:extLst>
              </c15:ser>
            </c15:filteredScatterSeries>
            <c15:filteredScatterSeries>
              <c15:ser>
                <c:idx val="34"/>
                <c:order val="35"/>
                <c:spPr>
                  <a:ln w="12700">
                    <a:solidFill>
                      <a:srgbClr val="00FF00"/>
                    </a:solidFill>
                    <a:prstDash val="solid"/>
                  </a:ln>
                </c:spPr>
                <c:marker>
                  <c:symbol val="none"/>
                </c:marker>
                <c:xVal>
                  <c:numRef>
                    <c:extLst xmlns:c15="http://schemas.microsoft.com/office/drawing/2012/chart">
                      <c:ext xmlns:c15="http://schemas.microsoft.com/office/drawing/2012/chart" uri="{02D57815-91ED-43cb-92C2-25804820EDAC}">
                        <c15:formulaRef>
                          <c15:sqref>'Data Sentrifugert'!$B$6:$F$6</c15:sqref>
                        </c15:formulaRef>
                      </c:ext>
                    </c:extLst>
                    <c:numCache>
                      <c:formatCode>General</c:formatCode>
                      <c:ptCount val="5"/>
                      <c:pt idx="0">
                        <c:v>0</c:v>
                      </c:pt>
                      <c:pt idx="1">
                        <c:v>12</c:v>
                      </c:pt>
                      <c:pt idx="2">
                        <c:v>24</c:v>
                      </c:pt>
                      <c:pt idx="3">
                        <c:v>48</c:v>
                      </c:pt>
                      <c:pt idx="4">
                        <c:v>72</c:v>
                      </c:pt>
                    </c:numCache>
                  </c:numRef>
                </c:xVal>
                <c:yVal>
                  <c:numRef>
                    <c:extLst xmlns:c15="http://schemas.microsoft.com/office/drawing/2012/chart">
                      <c:ext xmlns:c15="http://schemas.microsoft.com/office/drawing/2012/chart" uri="{02D57815-91ED-43cb-92C2-25804820EDAC}">
                        <c15:formulaRef>
                          <c15:sqref>Data!#REF!</c15:sqref>
                        </c15:formulaRef>
                      </c:ext>
                    </c:extLst>
                    <c:numCache>
                      <c:formatCode>General</c:formatCode>
                      <c:ptCount val="1"/>
                      <c:pt idx="0">
                        <c:v>1</c:v>
                      </c:pt>
                    </c:numCache>
                  </c:numRef>
                </c:yVal>
                <c:smooth val="0"/>
                <c:extLst xmlns:c15="http://schemas.microsoft.com/office/drawing/2012/chart">
                  <c:ext xmlns:c16="http://schemas.microsoft.com/office/drawing/2014/chart" uri="{C3380CC4-5D6E-409C-BE32-E72D297353CC}">
                    <c16:uniqueId val="{00000022-A765-4F82-B18F-AE6862C5E1A5}"/>
                  </c:ext>
                </c:extLst>
              </c15:ser>
            </c15:filteredScatterSeries>
            <c15:filteredScatterSeries>
              <c15:ser>
                <c:idx val="36"/>
                <c:order val="36"/>
                <c:spPr>
                  <a:ln w="12700">
                    <a:solidFill>
                      <a:srgbClr val="FFFF00"/>
                    </a:solidFill>
                    <a:prstDash val="solid"/>
                  </a:ln>
                </c:spPr>
                <c:marker>
                  <c:symbol val="none"/>
                </c:marker>
                <c:xVal>
                  <c:numRef>
                    <c:extLst xmlns:c15="http://schemas.microsoft.com/office/drawing/2012/chart">
                      <c:ext xmlns:c15="http://schemas.microsoft.com/office/drawing/2012/chart" uri="{02D57815-91ED-43cb-92C2-25804820EDAC}">
                        <c15:formulaRef>
                          <c15:sqref>'Data Sentrifugert'!$B$6:$F$6</c15:sqref>
                        </c15:formulaRef>
                      </c:ext>
                    </c:extLst>
                    <c:numCache>
                      <c:formatCode>General</c:formatCode>
                      <c:ptCount val="5"/>
                      <c:pt idx="0">
                        <c:v>0</c:v>
                      </c:pt>
                      <c:pt idx="1">
                        <c:v>12</c:v>
                      </c:pt>
                      <c:pt idx="2">
                        <c:v>24</c:v>
                      </c:pt>
                      <c:pt idx="3">
                        <c:v>48</c:v>
                      </c:pt>
                      <c:pt idx="4">
                        <c:v>72</c:v>
                      </c:pt>
                    </c:numCache>
                  </c:numRef>
                </c:xVal>
                <c:yVal>
                  <c:numRef>
                    <c:extLst xmlns:c15="http://schemas.microsoft.com/office/drawing/2012/chart">
                      <c:ext xmlns:c15="http://schemas.microsoft.com/office/drawing/2012/chart" uri="{02D57815-91ED-43cb-92C2-25804820EDAC}">
                        <c15:formulaRef>
                          <c15:sqref>Data!#REF!</c15:sqref>
                        </c15:formulaRef>
                      </c:ext>
                    </c:extLst>
                    <c:numCache>
                      <c:formatCode>General</c:formatCode>
                      <c:ptCount val="1"/>
                      <c:pt idx="0">
                        <c:v>1</c:v>
                      </c:pt>
                    </c:numCache>
                  </c:numRef>
                </c:yVal>
                <c:smooth val="0"/>
                <c:extLst xmlns:c15="http://schemas.microsoft.com/office/drawing/2012/chart">
                  <c:ext xmlns:c16="http://schemas.microsoft.com/office/drawing/2014/chart" uri="{C3380CC4-5D6E-409C-BE32-E72D297353CC}">
                    <c16:uniqueId val="{00000024-A765-4F82-B18F-AE6862C5E1A5}"/>
                  </c:ext>
                </c:extLst>
              </c15:ser>
            </c15:filteredScatterSeries>
            <c15:filteredScatterSeries>
              <c15:ser>
                <c:idx val="37"/>
                <c:order val="37"/>
                <c:spPr>
                  <a:ln w="12700">
                    <a:solidFill>
                      <a:srgbClr val="FF00FF"/>
                    </a:solidFill>
                    <a:prstDash val="solid"/>
                  </a:ln>
                </c:spPr>
                <c:marker>
                  <c:symbol val="none"/>
                </c:marker>
                <c:xVal>
                  <c:numRef>
                    <c:extLst xmlns:c15="http://schemas.microsoft.com/office/drawing/2012/chart">
                      <c:ext xmlns:c15="http://schemas.microsoft.com/office/drawing/2012/chart" uri="{02D57815-91ED-43cb-92C2-25804820EDAC}">
                        <c15:formulaRef>
                          <c15:sqref>'Data Sentrifugert'!$B$6:$F$6</c15:sqref>
                        </c15:formulaRef>
                      </c:ext>
                    </c:extLst>
                    <c:numCache>
                      <c:formatCode>General</c:formatCode>
                      <c:ptCount val="5"/>
                      <c:pt idx="0">
                        <c:v>0</c:v>
                      </c:pt>
                      <c:pt idx="1">
                        <c:v>12</c:v>
                      </c:pt>
                      <c:pt idx="2">
                        <c:v>24</c:v>
                      </c:pt>
                      <c:pt idx="3">
                        <c:v>48</c:v>
                      </c:pt>
                      <c:pt idx="4">
                        <c:v>72</c:v>
                      </c:pt>
                    </c:numCache>
                  </c:numRef>
                </c:xVal>
                <c:yVal>
                  <c:numRef>
                    <c:extLst xmlns:c15="http://schemas.microsoft.com/office/drawing/2012/chart">
                      <c:ext xmlns:c15="http://schemas.microsoft.com/office/drawing/2012/chart" uri="{02D57815-91ED-43cb-92C2-25804820EDAC}">
                        <c15:formulaRef>
                          <c15:sqref>Data!#REF!</c15:sqref>
                        </c15:formulaRef>
                      </c:ext>
                    </c:extLst>
                    <c:numCache>
                      <c:formatCode>General</c:formatCode>
                      <c:ptCount val="1"/>
                      <c:pt idx="0">
                        <c:v>1</c:v>
                      </c:pt>
                    </c:numCache>
                  </c:numRef>
                </c:yVal>
                <c:smooth val="0"/>
                <c:extLst xmlns:c15="http://schemas.microsoft.com/office/drawing/2012/chart">
                  <c:ext xmlns:c16="http://schemas.microsoft.com/office/drawing/2014/chart" uri="{C3380CC4-5D6E-409C-BE32-E72D297353CC}">
                    <c16:uniqueId val="{00000025-A765-4F82-B18F-AE6862C5E1A5}"/>
                  </c:ext>
                </c:extLst>
              </c15:ser>
            </c15:filteredScatterSeries>
            <c15:filteredScatterSeries>
              <c15:ser>
                <c:idx val="38"/>
                <c:order val="38"/>
                <c:spPr>
                  <a:ln w="12700">
                    <a:solidFill>
                      <a:srgbClr val="00FFFF"/>
                    </a:solidFill>
                    <a:prstDash val="solid"/>
                  </a:ln>
                </c:spPr>
                <c:marker>
                  <c:symbol val="none"/>
                </c:marker>
                <c:xVal>
                  <c:numRef>
                    <c:extLst xmlns:c15="http://schemas.microsoft.com/office/drawing/2012/chart">
                      <c:ext xmlns:c15="http://schemas.microsoft.com/office/drawing/2012/chart" uri="{02D57815-91ED-43cb-92C2-25804820EDAC}">
                        <c15:formulaRef>
                          <c15:sqref>'Data Sentrifugert'!$B$6:$F$6</c15:sqref>
                        </c15:formulaRef>
                      </c:ext>
                    </c:extLst>
                    <c:numCache>
                      <c:formatCode>General</c:formatCode>
                      <c:ptCount val="5"/>
                      <c:pt idx="0">
                        <c:v>0</c:v>
                      </c:pt>
                      <c:pt idx="1">
                        <c:v>12</c:v>
                      </c:pt>
                      <c:pt idx="2">
                        <c:v>24</c:v>
                      </c:pt>
                      <c:pt idx="3">
                        <c:v>48</c:v>
                      </c:pt>
                      <c:pt idx="4">
                        <c:v>72</c:v>
                      </c:pt>
                    </c:numCache>
                  </c:numRef>
                </c:xVal>
                <c:yVal>
                  <c:numRef>
                    <c:extLst xmlns:c15="http://schemas.microsoft.com/office/drawing/2012/chart">
                      <c:ext xmlns:c15="http://schemas.microsoft.com/office/drawing/2012/chart" uri="{02D57815-91ED-43cb-92C2-25804820EDAC}">
                        <c15:formulaRef>
                          <c15:sqref>Data!#REF!</c15:sqref>
                        </c15:formulaRef>
                      </c:ext>
                    </c:extLst>
                    <c:numCache>
                      <c:formatCode>General</c:formatCode>
                      <c:ptCount val="1"/>
                      <c:pt idx="0">
                        <c:v>1</c:v>
                      </c:pt>
                    </c:numCache>
                  </c:numRef>
                </c:yVal>
                <c:smooth val="0"/>
                <c:extLst xmlns:c15="http://schemas.microsoft.com/office/drawing/2012/chart">
                  <c:ext xmlns:c16="http://schemas.microsoft.com/office/drawing/2014/chart" uri="{C3380CC4-5D6E-409C-BE32-E72D297353CC}">
                    <c16:uniqueId val="{00000026-A765-4F82-B18F-AE6862C5E1A5}"/>
                  </c:ext>
                </c:extLst>
              </c15:ser>
            </c15:filteredScatterSeries>
            <c15:filteredScatterSeries>
              <c15:ser>
                <c:idx val="39"/>
                <c:order val="39"/>
                <c:spPr>
                  <a:ln w="12700">
                    <a:solidFill>
                      <a:srgbClr val="800000"/>
                    </a:solidFill>
                    <a:prstDash val="solid"/>
                  </a:ln>
                </c:spPr>
                <c:marker>
                  <c:symbol val="none"/>
                </c:marker>
                <c:xVal>
                  <c:numRef>
                    <c:extLst xmlns:c15="http://schemas.microsoft.com/office/drawing/2012/chart">
                      <c:ext xmlns:c15="http://schemas.microsoft.com/office/drawing/2012/chart" uri="{02D57815-91ED-43cb-92C2-25804820EDAC}">
                        <c15:formulaRef>
                          <c15:sqref>'Data Sentrifugert'!$B$6:$F$6</c15:sqref>
                        </c15:formulaRef>
                      </c:ext>
                    </c:extLst>
                    <c:numCache>
                      <c:formatCode>General</c:formatCode>
                      <c:ptCount val="5"/>
                      <c:pt idx="0">
                        <c:v>0</c:v>
                      </c:pt>
                      <c:pt idx="1">
                        <c:v>12</c:v>
                      </c:pt>
                      <c:pt idx="2">
                        <c:v>24</c:v>
                      </c:pt>
                      <c:pt idx="3">
                        <c:v>48</c:v>
                      </c:pt>
                      <c:pt idx="4">
                        <c:v>72</c:v>
                      </c:pt>
                    </c:numCache>
                  </c:numRef>
                </c:xVal>
                <c:yVal>
                  <c:numRef>
                    <c:extLst xmlns:c15="http://schemas.microsoft.com/office/drawing/2012/chart">
                      <c:ext xmlns:c15="http://schemas.microsoft.com/office/drawing/2012/chart" uri="{02D57815-91ED-43cb-92C2-25804820EDAC}">
                        <c15:formulaRef>
                          <c15:sqref>Data!#REF!</c15:sqref>
                        </c15:formulaRef>
                      </c:ext>
                    </c:extLst>
                    <c:numCache>
                      <c:formatCode>General</c:formatCode>
                      <c:ptCount val="1"/>
                      <c:pt idx="0">
                        <c:v>1</c:v>
                      </c:pt>
                    </c:numCache>
                  </c:numRef>
                </c:yVal>
                <c:smooth val="0"/>
                <c:extLst xmlns:c15="http://schemas.microsoft.com/office/drawing/2012/chart">
                  <c:ext xmlns:c16="http://schemas.microsoft.com/office/drawing/2014/chart" uri="{C3380CC4-5D6E-409C-BE32-E72D297353CC}">
                    <c16:uniqueId val="{00000027-A765-4F82-B18F-AE6862C5E1A5}"/>
                  </c:ext>
                </c:extLst>
              </c15:ser>
            </c15:filteredScatterSeries>
            <c15:filteredScatterSeries>
              <c15:ser>
                <c:idx val="40"/>
                <c:order val="40"/>
                <c:spPr>
                  <a:ln w="12700">
                    <a:solidFill>
                      <a:srgbClr val="008000"/>
                    </a:solidFill>
                    <a:prstDash val="solid"/>
                  </a:ln>
                </c:spPr>
                <c:marker>
                  <c:symbol val="none"/>
                </c:marker>
                <c:xVal>
                  <c:numRef>
                    <c:extLst xmlns:c15="http://schemas.microsoft.com/office/drawing/2012/chart">
                      <c:ext xmlns:c15="http://schemas.microsoft.com/office/drawing/2012/chart" uri="{02D57815-91ED-43cb-92C2-25804820EDAC}">
                        <c15:formulaRef>
                          <c15:sqref>'Data Sentrifugert'!$B$6:$F$6</c15:sqref>
                        </c15:formulaRef>
                      </c:ext>
                    </c:extLst>
                    <c:numCache>
                      <c:formatCode>General</c:formatCode>
                      <c:ptCount val="5"/>
                      <c:pt idx="0">
                        <c:v>0</c:v>
                      </c:pt>
                      <c:pt idx="1">
                        <c:v>12</c:v>
                      </c:pt>
                      <c:pt idx="2">
                        <c:v>24</c:v>
                      </c:pt>
                      <c:pt idx="3">
                        <c:v>48</c:v>
                      </c:pt>
                      <c:pt idx="4">
                        <c:v>72</c:v>
                      </c:pt>
                    </c:numCache>
                  </c:numRef>
                </c:xVal>
                <c:yVal>
                  <c:numRef>
                    <c:extLst xmlns:c15="http://schemas.microsoft.com/office/drawing/2012/chart">
                      <c:ext xmlns:c15="http://schemas.microsoft.com/office/drawing/2012/chart" uri="{02D57815-91ED-43cb-92C2-25804820EDAC}">
                        <c15:formulaRef>
                          <c15:sqref>Data!#REF!</c15:sqref>
                        </c15:formulaRef>
                      </c:ext>
                    </c:extLst>
                    <c:numCache>
                      <c:formatCode>General</c:formatCode>
                      <c:ptCount val="1"/>
                      <c:pt idx="0">
                        <c:v>1</c:v>
                      </c:pt>
                    </c:numCache>
                  </c:numRef>
                </c:yVal>
                <c:smooth val="0"/>
                <c:extLst xmlns:c15="http://schemas.microsoft.com/office/drawing/2012/chart">
                  <c:ext xmlns:c16="http://schemas.microsoft.com/office/drawing/2014/chart" uri="{C3380CC4-5D6E-409C-BE32-E72D297353CC}">
                    <c16:uniqueId val="{00000028-A765-4F82-B18F-AE6862C5E1A5}"/>
                  </c:ext>
                </c:extLst>
              </c15:ser>
            </c15:filteredScatterSeries>
            <c15:filteredScatterSeries>
              <c15:ser>
                <c:idx val="41"/>
                <c:order val="41"/>
                <c:spPr>
                  <a:ln w="12700">
                    <a:solidFill>
                      <a:srgbClr val="000080"/>
                    </a:solidFill>
                    <a:prstDash val="solid"/>
                  </a:ln>
                </c:spPr>
                <c:marker>
                  <c:symbol val="none"/>
                </c:marker>
                <c:xVal>
                  <c:numRef>
                    <c:extLst xmlns:c15="http://schemas.microsoft.com/office/drawing/2012/chart">
                      <c:ext xmlns:c15="http://schemas.microsoft.com/office/drawing/2012/chart" uri="{02D57815-91ED-43cb-92C2-25804820EDAC}">
                        <c15:formulaRef>
                          <c15:sqref>'Data Sentrifugert'!$B$6:$F$6</c15:sqref>
                        </c15:formulaRef>
                      </c:ext>
                    </c:extLst>
                    <c:numCache>
                      <c:formatCode>General</c:formatCode>
                      <c:ptCount val="5"/>
                      <c:pt idx="0">
                        <c:v>0</c:v>
                      </c:pt>
                      <c:pt idx="1">
                        <c:v>12</c:v>
                      </c:pt>
                      <c:pt idx="2">
                        <c:v>24</c:v>
                      </c:pt>
                      <c:pt idx="3">
                        <c:v>48</c:v>
                      </c:pt>
                      <c:pt idx="4">
                        <c:v>72</c:v>
                      </c:pt>
                    </c:numCache>
                  </c:numRef>
                </c:xVal>
                <c:yVal>
                  <c:numRef>
                    <c:extLst xmlns:c15="http://schemas.microsoft.com/office/drawing/2012/chart">
                      <c:ext xmlns:c15="http://schemas.microsoft.com/office/drawing/2012/chart" uri="{02D57815-91ED-43cb-92C2-25804820EDAC}">
                        <c15:formulaRef>
                          <c15:sqref>Data!#REF!</c15:sqref>
                        </c15:formulaRef>
                      </c:ext>
                    </c:extLst>
                    <c:numCache>
                      <c:formatCode>General</c:formatCode>
                      <c:ptCount val="1"/>
                      <c:pt idx="0">
                        <c:v>1</c:v>
                      </c:pt>
                    </c:numCache>
                  </c:numRef>
                </c:yVal>
                <c:smooth val="0"/>
                <c:extLst xmlns:c15="http://schemas.microsoft.com/office/drawing/2012/chart">
                  <c:ext xmlns:c16="http://schemas.microsoft.com/office/drawing/2014/chart" uri="{C3380CC4-5D6E-409C-BE32-E72D297353CC}">
                    <c16:uniqueId val="{00000029-A765-4F82-B18F-AE6862C5E1A5}"/>
                  </c:ext>
                </c:extLst>
              </c15:ser>
            </c15:filteredScatterSeries>
            <c15:filteredScatterSeries>
              <c15:ser>
                <c:idx val="42"/>
                <c:order val="42"/>
                <c:spPr>
                  <a:ln w="12700">
                    <a:solidFill>
                      <a:srgbClr val="808000"/>
                    </a:solidFill>
                    <a:prstDash val="solid"/>
                  </a:ln>
                </c:spPr>
                <c:marker>
                  <c:symbol val="none"/>
                </c:marker>
                <c:xVal>
                  <c:numRef>
                    <c:extLst xmlns:c15="http://schemas.microsoft.com/office/drawing/2012/chart">
                      <c:ext xmlns:c15="http://schemas.microsoft.com/office/drawing/2012/chart" uri="{02D57815-91ED-43cb-92C2-25804820EDAC}">
                        <c15:formulaRef>
                          <c15:sqref>'Data Sentrifugert'!$B$6:$F$6</c15:sqref>
                        </c15:formulaRef>
                      </c:ext>
                    </c:extLst>
                    <c:numCache>
                      <c:formatCode>General</c:formatCode>
                      <c:ptCount val="5"/>
                      <c:pt idx="0">
                        <c:v>0</c:v>
                      </c:pt>
                      <c:pt idx="1">
                        <c:v>12</c:v>
                      </c:pt>
                      <c:pt idx="2">
                        <c:v>24</c:v>
                      </c:pt>
                      <c:pt idx="3">
                        <c:v>48</c:v>
                      </c:pt>
                      <c:pt idx="4">
                        <c:v>72</c:v>
                      </c:pt>
                    </c:numCache>
                  </c:numRef>
                </c:xVal>
                <c:yVal>
                  <c:numRef>
                    <c:extLst xmlns:c15="http://schemas.microsoft.com/office/drawing/2012/chart">
                      <c:ext xmlns:c15="http://schemas.microsoft.com/office/drawing/2012/chart" uri="{02D57815-91ED-43cb-92C2-25804820EDAC}">
                        <c15:formulaRef>
                          <c15:sqref>Data!#REF!</c15:sqref>
                        </c15:formulaRef>
                      </c:ext>
                    </c:extLst>
                    <c:numCache>
                      <c:formatCode>General</c:formatCode>
                      <c:ptCount val="1"/>
                      <c:pt idx="0">
                        <c:v>1</c:v>
                      </c:pt>
                    </c:numCache>
                  </c:numRef>
                </c:yVal>
                <c:smooth val="0"/>
                <c:extLst xmlns:c15="http://schemas.microsoft.com/office/drawing/2012/chart">
                  <c:ext xmlns:c16="http://schemas.microsoft.com/office/drawing/2014/chart" uri="{C3380CC4-5D6E-409C-BE32-E72D297353CC}">
                    <c16:uniqueId val="{0000002A-A765-4F82-B18F-AE6862C5E1A5}"/>
                  </c:ext>
                </c:extLst>
              </c15:ser>
            </c15:filteredScatterSeries>
            <c15:filteredScatterSeries>
              <c15:ser>
                <c:idx val="43"/>
                <c:order val="43"/>
                <c:spPr>
                  <a:ln w="12700">
                    <a:solidFill>
                      <a:srgbClr val="800080"/>
                    </a:solidFill>
                    <a:prstDash val="solid"/>
                  </a:ln>
                </c:spPr>
                <c:marker>
                  <c:symbol val="none"/>
                </c:marker>
                <c:xVal>
                  <c:numRef>
                    <c:extLst xmlns:c15="http://schemas.microsoft.com/office/drawing/2012/chart">
                      <c:ext xmlns:c15="http://schemas.microsoft.com/office/drawing/2012/chart" uri="{02D57815-91ED-43cb-92C2-25804820EDAC}">
                        <c15:formulaRef>
                          <c15:sqref>'Data Sentrifugert'!$B$6:$F$6</c15:sqref>
                        </c15:formulaRef>
                      </c:ext>
                    </c:extLst>
                    <c:numCache>
                      <c:formatCode>General</c:formatCode>
                      <c:ptCount val="5"/>
                      <c:pt idx="0">
                        <c:v>0</c:v>
                      </c:pt>
                      <c:pt idx="1">
                        <c:v>12</c:v>
                      </c:pt>
                      <c:pt idx="2">
                        <c:v>24</c:v>
                      </c:pt>
                      <c:pt idx="3">
                        <c:v>48</c:v>
                      </c:pt>
                      <c:pt idx="4">
                        <c:v>72</c:v>
                      </c:pt>
                    </c:numCache>
                  </c:numRef>
                </c:xVal>
                <c:yVal>
                  <c:numRef>
                    <c:extLst xmlns:c15="http://schemas.microsoft.com/office/drawing/2012/chart">
                      <c:ext xmlns:c15="http://schemas.microsoft.com/office/drawing/2012/chart" uri="{02D57815-91ED-43cb-92C2-25804820EDAC}">
                        <c15:formulaRef>
                          <c15:sqref>Data!#REF!</c15:sqref>
                        </c15:formulaRef>
                      </c:ext>
                    </c:extLst>
                    <c:numCache>
                      <c:formatCode>General</c:formatCode>
                      <c:ptCount val="1"/>
                      <c:pt idx="0">
                        <c:v>1</c:v>
                      </c:pt>
                    </c:numCache>
                  </c:numRef>
                </c:yVal>
                <c:smooth val="0"/>
                <c:extLst xmlns:c15="http://schemas.microsoft.com/office/drawing/2012/chart">
                  <c:ext xmlns:c16="http://schemas.microsoft.com/office/drawing/2014/chart" uri="{C3380CC4-5D6E-409C-BE32-E72D297353CC}">
                    <c16:uniqueId val="{0000002B-A765-4F82-B18F-AE6862C5E1A5}"/>
                  </c:ext>
                </c:extLst>
              </c15:ser>
            </c15:filteredScatterSeries>
            <c15:filteredScatterSeries>
              <c15:ser>
                <c:idx val="44"/>
                <c:order val="44"/>
                <c:spPr>
                  <a:ln w="12700">
                    <a:solidFill>
                      <a:srgbClr val="008080"/>
                    </a:solidFill>
                    <a:prstDash val="solid"/>
                  </a:ln>
                </c:spPr>
                <c:marker>
                  <c:symbol val="none"/>
                </c:marker>
                <c:xVal>
                  <c:numRef>
                    <c:extLst xmlns:c15="http://schemas.microsoft.com/office/drawing/2012/chart">
                      <c:ext xmlns:c15="http://schemas.microsoft.com/office/drawing/2012/chart" uri="{02D57815-91ED-43cb-92C2-25804820EDAC}">
                        <c15:formulaRef>
                          <c15:sqref>'Data Sentrifugert'!$B$6:$F$6</c15:sqref>
                        </c15:formulaRef>
                      </c:ext>
                    </c:extLst>
                    <c:numCache>
                      <c:formatCode>General</c:formatCode>
                      <c:ptCount val="5"/>
                      <c:pt idx="0">
                        <c:v>0</c:v>
                      </c:pt>
                      <c:pt idx="1">
                        <c:v>12</c:v>
                      </c:pt>
                      <c:pt idx="2">
                        <c:v>24</c:v>
                      </c:pt>
                      <c:pt idx="3">
                        <c:v>48</c:v>
                      </c:pt>
                      <c:pt idx="4">
                        <c:v>72</c:v>
                      </c:pt>
                    </c:numCache>
                  </c:numRef>
                </c:xVal>
                <c:yVal>
                  <c:numRef>
                    <c:extLst xmlns:c15="http://schemas.microsoft.com/office/drawing/2012/chart">
                      <c:ext xmlns:c15="http://schemas.microsoft.com/office/drawing/2012/chart" uri="{02D57815-91ED-43cb-92C2-25804820EDAC}">
                        <c15:formulaRef>
                          <c15:sqref>Data!#REF!</c15:sqref>
                        </c15:formulaRef>
                      </c:ext>
                    </c:extLst>
                    <c:numCache>
                      <c:formatCode>General</c:formatCode>
                      <c:ptCount val="1"/>
                      <c:pt idx="0">
                        <c:v>1</c:v>
                      </c:pt>
                    </c:numCache>
                  </c:numRef>
                </c:yVal>
                <c:smooth val="0"/>
                <c:extLst xmlns:c15="http://schemas.microsoft.com/office/drawing/2012/chart">
                  <c:ext xmlns:c16="http://schemas.microsoft.com/office/drawing/2014/chart" uri="{C3380CC4-5D6E-409C-BE32-E72D297353CC}">
                    <c16:uniqueId val="{0000002C-A765-4F82-B18F-AE6862C5E1A5}"/>
                  </c:ext>
                </c:extLst>
              </c15:ser>
            </c15:filteredScatterSeries>
            <c15:filteredScatterSeries>
              <c15:ser>
                <c:idx val="45"/>
                <c:order val="45"/>
                <c:spPr>
                  <a:ln w="12700">
                    <a:solidFill>
                      <a:srgbClr val="C0C0C0"/>
                    </a:solidFill>
                    <a:prstDash val="solid"/>
                  </a:ln>
                </c:spPr>
                <c:marker>
                  <c:symbol val="none"/>
                </c:marker>
                <c:xVal>
                  <c:numRef>
                    <c:extLst xmlns:c15="http://schemas.microsoft.com/office/drawing/2012/chart">
                      <c:ext xmlns:c15="http://schemas.microsoft.com/office/drawing/2012/chart" uri="{02D57815-91ED-43cb-92C2-25804820EDAC}">
                        <c15:formulaRef>
                          <c15:sqref>'Data Sentrifugert'!$B$6:$F$6</c15:sqref>
                        </c15:formulaRef>
                      </c:ext>
                    </c:extLst>
                    <c:numCache>
                      <c:formatCode>General</c:formatCode>
                      <c:ptCount val="5"/>
                      <c:pt idx="0">
                        <c:v>0</c:v>
                      </c:pt>
                      <c:pt idx="1">
                        <c:v>12</c:v>
                      </c:pt>
                      <c:pt idx="2">
                        <c:v>24</c:v>
                      </c:pt>
                      <c:pt idx="3">
                        <c:v>48</c:v>
                      </c:pt>
                      <c:pt idx="4">
                        <c:v>72</c:v>
                      </c:pt>
                    </c:numCache>
                  </c:numRef>
                </c:xVal>
                <c:yVal>
                  <c:numRef>
                    <c:extLst xmlns:c15="http://schemas.microsoft.com/office/drawing/2012/chart">
                      <c:ext xmlns:c15="http://schemas.microsoft.com/office/drawing/2012/chart" uri="{02D57815-91ED-43cb-92C2-25804820EDAC}">
                        <c15:formulaRef>
                          <c15:sqref>Data!#REF!</c15:sqref>
                        </c15:formulaRef>
                      </c:ext>
                    </c:extLst>
                    <c:numCache>
                      <c:formatCode>General</c:formatCode>
                      <c:ptCount val="1"/>
                      <c:pt idx="0">
                        <c:v>1</c:v>
                      </c:pt>
                    </c:numCache>
                  </c:numRef>
                </c:yVal>
                <c:smooth val="0"/>
                <c:extLst xmlns:c15="http://schemas.microsoft.com/office/drawing/2012/chart">
                  <c:ext xmlns:c16="http://schemas.microsoft.com/office/drawing/2014/chart" uri="{C3380CC4-5D6E-409C-BE32-E72D297353CC}">
                    <c16:uniqueId val="{0000002D-A765-4F82-B18F-AE6862C5E1A5}"/>
                  </c:ext>
                </c:extLst>
              </c15:ser>
            </c15:filteredScatterSeries>
            <c15:filteredScatterSeries>
              <c15:ser>
                <c:idx val="46"/>
                <c:order val="46"/>
                <c:spPr>
                  <a:ln w="12700">
                    <a:solidFill>
                      <a:srgbClr val="808080"/>
                    </a:solidFill>
                    <a:prstDash val="solid"/>
                  </a:ln>
                </c:spPr>
                <c:marker>
                  <c:symbol val="none"/>
                </c:marker>
                <c:xVal>
                  <c:numRef>
                    <c:extLst xmlns:c15="http://schemas.microsoft.com/office/drawing/2012/chart">
                      <c:ext xmlns:c15="http://schemas.microsoft.com/office/drawing/2012/chart" uri="{02D57815-91ED-43cb-92C2-25804820EDAC}">
                        <c15:formulaRef>
                          <c15:sqref>'Data Sentrifugert'!$B$6:$F$6</c15:sqref>
                        </c15:formulaRef>
                      </c:ext>
                    </c:extLst>
                    <c:numCache>
                      <c:formatCode>General</c:formatCode>
                      <c:ptCount val="5"/>
                      <c:pt idx="0">
                        <c:v>0</c:v>
                      </c:pt>
                      <c:pt idx="1">
                        <c:v>12</c:v>
                      </c:pt>
                      <c:pt idx="2">
                        <c:v>24</c:v>
                      </c:pt>
                      <c:pt idx="3">
                        <c:v>48</c:v>
                      </c:pt>
                      <c:pt idx="4">
                        <c:v>72</c:v>
                      </c:pt>
                    </c:numCache>
                  </c:numRef>
                </c:xVal>
                <c:yVal>
                  <c:numRef>
                    <c:extLst xmlns:c15="http://schemas.microsoft.com/office/drawing/2012/chart">
                      <c:ext xmlns:c15="http://schemas.microsoft.com/office/drawing/2012/chart" uri="{02D57815-91ED-43cb-92C2-25804820EDAC}">
                        <c15:formulaRef>
                          <c15:sqref>Data!#REF!</c15:sqref>
                        </c15:formulaRef>
                      </c:ext>
                    </c:extLst>
                    <c:numCache>
                      <c:formatCode>General</c:formatCode>
                      <c:ptCount val="1"/>
                      <c:pt idx="0">
                        <c:v>1</c:v>
                      </c:pt>
                    </c:numCache>
                  </c:numRef>
                </c:yVal>
                <c:smooth val="0"/>
                <c:extLst xmlns:c15="http://schemas.microsoft.com/office/drawing/2012/chart">
                  <c:ext xmlns:c16="http://schemas.microsoft.com/office/drawing/2014/chart" uri="{C3380CC4-5D6E-409C-BE32-E72D297353CC}">
                    <c16:uniqueId val="{0000002E-A765-4F82-B18F-AE6862C5E1A5}"/>
                  </c:ext>
                </c:extLst>
              </c15:ser>
            </c15:filteredScatterSeries>
            <c15:filteredScatterSeries>
              <c15:ser>
                <c:idx val="47"/>
                <c:order val="47"/>
                <c:spPr>
                  <a:ln w="12700">
                    <a:solidFill>
                      <a:srgbClr val="9999FF"/>
                    </a:solidFill>
                    <a:prstDash val="solid"/>
                  </a:ln>
                </c:spPr>
                <c:marker>
                  <c:symbol val="none"/>
                </c:marker>
                <c:xVal>
                  <c:numRef>
                    <c:extLst xmlns:c15="http://schemas.microsoft.com/office/drawing/2012/chart">
                      <c:ext xmlns:c15="http://schemas.microsoft.com/office/drawing/2012/chart" uri="{02D57815-91ED-43cb-92C2-25804820EDAC}">
                        <c15:formulaRef>
                          <c15:sqref>'Data Sentrifugert'!$B$6:$F$6</c15:sqref>
                        </c15:formulaRef>
                      </c:ext>
                    </c:extLst>
                    <c:numCache>
                      <c:formatCode>General</c:formatCode>
                      <c:ptCount val="5"/>
                      <c:pt idx="0">
                        <c:v>0</c:v>
                      </c:pt>
                      <c:pt idx="1">
                        <c:v>12</c:v>
                      </c:pt>
                      <c:pt idx="2">
                        <c:v>24</c:v>
                      </c:pt>
                      <c:pt idx="3">
                        <c:v>48</c:v>
                      </c:pt>
                      <c:pt idx="4">
                        <c:v>72</c:v>
                      </c:pt>
                    </c:numCache>
                  </c:numRef>
                </c:xVal>
                <c:yVal>
                  <c:numRef>
                    <c:extLst xmlns:c15="http://schemas.microsoft.com/office/drawing/2012/chart">
                      <c:ext xmlns:c15="http://schemas.microsoft.com/office/drawing/2012/chart" uri="{02D57815-91ED-43cb-92C2-25804820EDAC}">
                        <c15:formulaRef>
                          <c15:sqref>Data!#REF!</c15:sqref>
                        </c15:formulaRef>
                      </c:ext>
                    </c:extLst>
                    <c:numCache>
                      <c:formatCode>General</c:formatCode>
                      <c:ptCount val="1"/>
                      <c:pt idx="0">
                        <c:v>1</c:v>
                      </c:pt>
                    </c:numCache>
                  </c:numRef>
                </c:yVal>
                <c:smooth val="0"/>
                <c:extLst xmlns:c15="http://schemas.microsoft.com/office/drawing/2012/chart">
                  <c:ext xmlns:c16="http://schemas.microsoft.com/office/drawing/2014/chart" uri="{C3380CC4-5D6E-409C-BE32-E72D297353CC}">
                    <c16:uniqueId val="{0000002F-A765-4F82-B18F-AE6862C5E1A5}"/>
                  </c:ext>
                </c:extLst>
              </c15:ser>
            </c15:filteredScatterSeries>
            <c15:filteredScatterSeries>
              <c15:ser>
                <c:idx val="48"/>
                <c:order val="48"/>
                <c:spPr>
                  <a:ln w="12700">
                    <a:solidFill>
                      <a:srgbClr val="993366"/>
                    </a:solidFill>
                    <a:prstDash val="solid"/>
                  </a:ln>
                </c:spPr>
                <c:marker>
                  <c:symbol val="none"/>
                </c:marker>
                <c:xVal>
                  <c:numRef>
                    <c:extLst xmlns:c15="http://schemas.microsoft.com/office/drawing/2012/chart">
                      <c:ext xmlns:c15="http://schemas.microsoft.com/office/drawing/2012/chart" uri="{02D57815-91ED-43cb-92C2-25804820EDAC}">
                        <c15:formulaRef>
                          <c15:sqref>'Data Sentrifugert'!$B$6:$F$6</c15:sqref>
                        </c15:formulaRef>
                      </c:ext>
                    </c:extLst>
                    <c:numCache>
                      <c:formatCode>General</c:formatCode>
                      <c:ptCount val="5"/>
                      <c:pt idx="0">
                        <c:v>0</c:v>
                      </c:pt>
                      <c:pt idx="1">
                        <c:v>12</c:v>
                      </c:pt>
                      <c:pt idx="2">
                        <c:v>24</c:v>
                      </c:pt>
                      <c:pt idx="3">
                        <c:v>48</c:v>
                      </c:pt>
                      <c:pt idx="4">
                        <c:v>72</c:v>
                      </c:pt>
                    </c:numCache>
                  </c:numRef>
                </c:xVal>
                <c:yVal>
                  <c:numRef>
                    <c:extLst xmlns:c15="http://schemas.microsoft.com/office/drawing/2012/chart">
                      <c:ext xmlns:c15="http://schemas.microsoft.com/office/drawing/2012/chart" uri="{02D57815-91ED-43cb-92C2-25804820EDAC}">
                        <c15:formulaRef>
                          <c15:sqref>Data!#REF!</c15:sqref>
                        </c15:formulaRef>
                      </c:ext>
                    </c:extLst>
                    <c:numCache>
                      <c:formatCode>General</c:formatCode>
                      <c:ptCount val="1"/>
                      <c:pt idx="0">
                        <c:v>1</c:v>
                      </c:pt>
                    </c:numCache>
                  </c:numRef>
                </c:yVal>
                <c:smooth val="0"/>
                <c:extLst xmlns:c15="http://schemas.microsoft.com/office/drawing/2012/chart">
                  <c:ext xmlns:c16="http://schemas.microsoft.com/office/drawing/2014/chart" uri="{C3380CC4-5D6E-409C-BE32-E72D297353CC}">
                    <c16:uniqueId val="{00000030-A765-4F82-B18F-AE6862C5E1A5}"/>
                  </c:ext>
                </c:extLst>
              </c15:ser>
            </c15:filteredScatterSeries>
            <c15:filteredScatterSeries>
              <c15:ser>
                <c:idx val="49"/>
                <c:order val="49"/>
                <c:spPr>
                  <a:ln w="12700">
                    <a:solidFill>
                      <a:srgbClr val="FFFFCC"/>
                    </a:solidFill>
                    <a:prstDash val="solid"/>
                  </a:ln>
                </c:spPr>
                <c:marker>
                  <c:symbol val="none"/>
                </c:marker>
                <c:xVal>
                  <c:numRef>
                    <c:extLst xmlns:c15="http://schemas.microsoft.com/office/drawing/2012/chart">
                      <c:ext xmlns:c15="http://schemas.microsoft.com/office/drawing/2012/chart" uri="{02D57815-91ED-43cb-92C2-25804820EDAC}">
                        <c15:formulaRef>
                          <c15:sqref>'Data Sentrifugert'!$B$6:$F$6</c15:sqref>
                        </c15:formulaRef>
                      </c:ext>
                    </c:extLst>
                    <c:numCache>
                      <c:formatCode>General</c:formatCode>
                      <c:ptCount val="5"/>
                      <c:pt idx="0">
                        <c:v>0</c:v>
                      </c:pt>
                      <c:pt idx="1">
                        <c:v>12</c:v>
                      </c:pt>
                      <c:pt idx="2">
                        <c:v>24</c:v>
                      </c:pt>
                      <c:pt idx="3">
                        <c:v>48</c:v>
                      </c:pt>
                      <c:pt idx="4">
                        <c:v>72</c:v>
                      </c:pt>
                    </c:numCache>
                  </c:numRef>
                </c:xVal>
                <c:yVal>
                  <c:numRef>
                    <c:extLst xmlns:c15="http://schemas.microsoft.com/office/drawing/2012/chart">
                      <c:ext xmlns:c15="http://schemas.microsoft.com/office/drawing/2012/chart" uri="{02D57815-91ED-43cb-92C2-25804820EDAC}">
                        <c15:formulaRef>
                          <c15:sqref>Data!#REF!</c15:sqref>
                        </c15:formulaRef>
                      </c:ext>
                    </c:extLst>
                    <c:numCache>
                      <c:formatCode>General</c:formatCode>
                      <c:ptCount val="1"/>
                      <c:pt idx="0">
                        <c:v>1</c:v>
                      </c:pt>
                    </c:numCache>
                  </c:numRef>
                </c:yVal>
                <c:smooth val="0"/>
                <c:extLst xmlns:c15="http://schemas.microsoft.com/office/drawing/2012/chart">
                  <c:ext xmlns:c16="http://schemas.microsoft.com/office/drawing/2014/chart" uri="{C3380CC4-5D6E-409C-BE32-E72D297353CC}">
                    <c16:uniqueId val="{00000031-A765-4F82-B18F-AE6862C5E1A5}"/>
                  </c:ext>
                </c:extLst>
              </c15:ser>
            </c15:filteredScatterSeries>
          </c:ext>
        </c:extLst>
      </c:scatterChart>
      <c:valAx>
        <c:axId val="308150008"/>
        <c:scaling>
          <c:orientation val="minMax"/>
          <c:max val="72"/>
          <c:min val="0"/>
        </c:scaling>
        <c:delete val="0"/>
        <c:axPos val="b"/>
        <c:title>
          <c:tx>
            <c:rich>
              <a:bodyPr/>
              <a:lstStyle/>
              <a:p>
                <a:pPr>
                  <a:defRPr sz="1200" b="1" i="0" u="none" strike="noStrike" baseline="0">
                    <a:solidFill>
                      <a:srgbClr val="000000"/>
                    </a:solidFill>
                    <a:latin typeface="Arial"/>
                    <a:ea typeface="Arial"/>
                    <a:cs typeface="Arial"/>
                  </a:defRPr>
                </a:pPr>
                <a:r>
                  <a:rPr lang="nb-NO"/>
                  <a:t>Tid (timer)</a:t>
                </a:r>
              </a:p>
            </c:rich>
          </c:tx>
          <c:layout>
            <c:manualLayout>
              <c:xMode val="edge"/>
              <c:yMode val="edge"/>
              <c:x val="0.5023400936037441"/>
              <c:y val="0.94444590259550887"/>
            </c:manualLayout>
          </c:layout>
          <c:overlay val="0"/>
          <c:spPr>
            <a:noFill/>
            <a:ln w="25400">
              <a:noFill/>
            </a:ln>
          </c:spPr>
        </c:title>
        <c:numFmt formatCode="General" sourceLinked="1"/>
        <c:majorTickMark val="out"/>
        <c:minorTickMark val="none"/>
        <c:tickLblPos val="nextTo"/>
        <c:spPr>
          <a:ln w="38100">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nb-NO"/>
          </a:p>
        </c:txPr>
        <c:crossAx val="249669360"/>
        <c:crosses val="autoZero"/>
        <c:crossBetween val="midCat"/>
      </c:valAx>
      <c:valAx>
        <c:axId val="249669360"/>
        <c:scaling>
          <c:orientation val="minMax"/>
          <c:min val="0"/>
        </c:scaling>
        <c:delete val="0"/>
        <c:axPos val="l"/>
        <c:title>
          <c:tx>
            <c:rich>
              <a:bodyPr/>
              <a:lstStyle/>
              <a:p>
                <a:pPr>
                  <a:defRPr sz="1200" b="1" i="0" u="none" strike="noStrike" baseline="0">
                    <a:solidFill>
                      <a:srgbClr val="000000"/>
                    </a:solidFill>
                    <a:latin typeface="Arial"/>
                    <a:ea typeface="Arial"/>
                    <a:cs typeface="Arial"/>
                  </a:defRPr>
                </a:pPr>
                <a:r>
                  <a:rPr lang="nb-NO">
                    <a:latin typeface="Arial" panose="020B0604020202020204" pitchFamily="34" charset="0"/>
                    <a:cs typeface="Arial" panose="020B0604020202020204" pitchFamily="34" charset="0"/>
                  </a:rPr>
                  <a:t>Måleverdi (mg/L)</a:t>
                </a:r>
              </a:p>
            </c:rich>
          </c:tx>
          <c:layout>
            <c:manualLayout>
              <c:xMode val="edge"/>
              <c:yMode val="edge"/>
              <c:x val="1.6561971862189738E-2"/>
              <c:y val="0.40740794128422736"/>
            </c:manualLayout>
          </c:layout>
          <c:overlay val="0"/>
          <c:spPr>
            <a:noFill/>
            <a:ln w="25400">
              <a:noFill/>
            </a:ln>
          </c:spPr>
        </c:title>
        <c:numFmt formatCode="0.0" sourceLinked="0"/>
        <c:majorTickMark val="out"/>
        <c:minorTickMark val="none"/>
        <c:tickLblPos val="nextTo"/>
        <c:spPr>
          <a:ln w="38100">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nb-NO"/>
          </a:p>
        </c:txPr>
        <c:crossAx val="308150008"/>
        <c:crosses val="autoZero"/>
        <c:crossBetween val="midCat"/>
        <c:majorUnit val="0.5"/>
        <c:minorUnit val="0.5"/>
      </c:valAx>
      <c:spPr>
        <a:noFill/>
        <a:ln w="25400">
          <a:solidFill>
            <a:srgbClr val="FFFFFF"/>
          </a:solidFill>
          <a:prstDash val="solid"/>
        </a:ln>
      </c:spPr>
    </c:plotArea>
    <c:legend>
      <c:legendPos val="r"/>
      <c:layout>
        <c:manualLayout>
          <c:xMode val="edge"/>
          <c:yMode val="edge"/>
          <c:x val="0.86650891628064008"/>
          <c:y val="3.1379544376174948E-2"/>
          <c:w val="0.12089265643956541"/>
          <c:h val="0.8641361706216929"/>
        </c:manualLayout>
      </c:layout>
      <c:overlay val="0"/>
    </c:legend>
    <c:plotVisOnly val="1"/>
    <c:dispBlanksAs val="span"/>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nb-NO"/>
    </a:p>
  </c:txPr>
  <c:printSettings>
    <c:headerFooter alignWithMargins="0"/>
    <c:pageMargins b="1" l="0.75" r="0.75" t="1" header="0.5" footer="0.5"/>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nb-NO"/>
              <a:t>Fibrinogen: Sentrifugert</a:t>
            </a:r>
          </a:p>
        </c:rich>
      </c:tx>
      <c:overlay val="0"/>
    </c:title>
    <c:autoTitleDeleted val="0"/>
    <c:plotArea>
      <c:layout>
        <c:manualLayout>
          <c:layoutTarget val="inner"/>
          <c:xMode val="edge"/>
          <c:yMode val="edge"/>
          <c:x val="0.12187509298331679"/>
          <c:y val="4.1269905242288629E-2"/>
          <c:w val="0.83750063896227944"/>
          <c:h val="0.85238227365803831"/>
        </c:manualLayout>
      </c:layout>
      <c:scatterChart>
        <c:scatterStyle val="lineMarker"/>
        <c:varyColors val="0"/>
        <c:ser>
          <c:idx val="0"/>
          <c:order val="0"/>
          <c:spPr>
            <a:ln w="28575">
              <a:noFill/>
            </a:ln>
          </c:spPr>
          <c:marker>
            <c:symbol val="circle"/>
            <c:size val="5"/>
            <c:spPr>
              <a:noFill/>
              <a:ln>
                <a:solidFill>
                  <a:srgbClr val="0000FF"/>
                </a:solidFill>
                <a:prstDash val="solid"/>
              </a:ln>
            </c:spPr>
          </c:marker>
          <c:xVal>
            <c:numRef>
              <c:f>'Data Sentrifugert'!$B$6:$F$6</c:f>
              <c:numCache>
                <c:formatCode>General</c:formatCode>
                <c:ptCount val="5"/>
                <c:pt idx="0">
                  <c:v>0</c:v>
                </c:pt>
                <c:pt idx="1">
                  <c:v>12</c:v>
                </c:pt>
                <c:pt idx="2">
                  <c:v>24</c:v>
                </c:pt>
                <c:pt idx="3">
                  <c:v>48</c:v>
                </c:pt>
                <c:pt idx="4">
                  <c:v>72</c:v>
                </c:pt>
              </c:numCache>
            </c:numRef>
          </c:xVal>
          <c:yVal>
            <c:numRef>
              <c:f>'Data Sentrifugert'!$B$34:$F$34</c:f>
              <c:numCache>
                <c:formatCode>0.00</c:formatCode>
                <c:ptCount val="5"/>
                <c:pt idx="0">
                  <c:v>100</c:v>
                </c:pt>
                <c:pt idx="1">
                  <c:v>98.541666666666686</c:v>
                </c:pt>
                <c:pt idx="2">
                  <c:v>98.75</c:v>
                </c:pt>
                <c:pt idx="3">
                  <c:v>94.375000000000014</c:v>
                </c:pt>
                <c:pt idx="4">
                  <c:v>96.875000000000014</c:v>
                </c:pt>
              </c:numCache>
            </c:numRef>
          </c:yVal>
          <c:smooth val="0"/>
          <c:extLst>
            <c:ext xmlns:c16="http://schemas.microsoft.com/office/drawing/2014/chart" uri="{C3380CC4-5D6E-409C-BE32-E72D297353CC}">
              <c16:uniqueId val="{00000000-FF0A-4E1C-A11A-112BD0E5F2C7}"/>
            </c:ext>
          </c:extLst>
        </c:ser>
        <c:ser>
          <c:idx val="1"/>
          <c:order val="1"/>
          <c:spPr>
            <a:ln w="28575">
              <a:noFill/>
            </a:ln>
          </c:spPr>
          <c:marker>
            <c:symbol val="circle"/>
            <c:size val="5"/>
            <c:spPr>
              <a:noFill/>
              <a:ln>
                <a:solidFill>
                  <a:srgbClr val="0000FF"/>
                </a:solidFill>
                <a:prstDash val="solid"/>
              </a:ln>
            </c:spPr>
          </c:marker>
          <c:xVal>
            <c:numRef>
              <c:f>'Data Sentrifugert'!$B$6:$F$6</c:f>
              <c:numCache>
                <c:formatCode>General</c:formatCode>
                <c:ptCount val="5"/>
                <c:pt idx="0">
                  <c:v>0</c:v>
                </c:pt>
                <c:pt idx="1">
                  <c:v>12</c:v>
                </c:pt>
                <c:pt idx="2">
                  <c:v>24</c:v>
                </c:pt>
                <c:pt idx="3">
                  <c:v>48</c:v>
                </c:pt>
                <c:pt idx="4">
                  <c:v>72</c:v>
                </c:pt>
              </c:numCache>
            </c:numRef>
          </c:xVal>
          <c:yVal>
            <c:numRef>
              <c:f>'Data Sentrifugert'!$B$35:$F$35</c:f>
              <c:numCache>
                <c:formatCode>0.00</c:formatCode>
                <c:ptCount val="5"/>
                <c:pt idx="0">
                  <c:v>100</c:v>
                </c:pt>
                <c:pt idx="1">
                  <c:v>94.343065693430646</c:v>
                </c:pt>
                <c:pt idx="2">
                  <c:v>96.167883211678813</c:v>
                </c:pt>
                <c:pt idx="3">
                  <c:v>97.992700729927009</c:v>
                </c:pt>
                <c:pt idx="4">
                  <c:v>93.430656934306569</c:v>
                </c:pt>
              </c:numCache>
            </c:numRef>
          </c:yVal>
          <c:smooth val="0"/>
          <c:extLst>
            <c:ext xmlns:c16="http://schemas.microsoft.com/office/drawing/2014/chart" uri="{C3380CC4-5D6E-409C-BE32-E72D297353CC}">
              <c16:uniqueId val="{00000001-FF0A-4E1C-A11A-112BD0E5F2C7}"/>
            </c:ext>
          </c:extLst>
        </c:ser>
        <c:ser>
          <c:idx val="2"/>
          <c:order val="2"/>
          <c:spPr>
            <a:ln w="28575">
              <a:noFill/>
            </a:ln>
          </c:spPr>
          <c:marker>
            <c:symbol val="circle"/>
            <c:size val="5"/>
            <c:spPr>
              <a:noFill/>
              <a:ln>
                <a:solidFill>
                  <a:srgbClr val="0000FF"/>
                </a:solidFill>
                <a:prstDash val="solid"/>
              </a:ln>
            </c:spPr>
          </c:marker>
          <c:xVal>
            <c:numRef>
              <c:f>'Data Sentrifugert'!$B$6:$F$6</c:f>
              <c:numCache>
                <c:formatCode>General</c:formatCode>
                <c:ptCount val="5"/>
                <c:pt idx="0">
                  <c:v>0</c:v>
                </c:pt>
                <c:pt idx="1">
                  <c:v>12</c:v>
                </c:pt>
                <c:pt idx="2">
                  <c:v>24</c:v>
                </c:pt>
                <c:pt idx="3">
                  <c:v>48</c:v>
                </c:pt>
                <c:pt idx="4">
                  <c:v>72</c:v>
                </c:pt>
              </c:numCache>
            </c:numRef>
          </c:xVal>
          <c:yVal>
            <c:numRef>
              <c:f>'Data Sentrifugert'!$B$36:$F$36</c:f>
              <c:numCache>
                <c:formatCode>0.00</c:formatCode>
                <c:ptCount val="5"/>
                <c:pt idx="0">
                  <c:v>100</c:v>
                </c:pt>
                <c:pt idx="1">
                  <c:v>99.331848552338514</c:v>
                </c:pt>
                <c:pt idx="2">
                  <c:v>98.663697104677055</c:v>
                </c:pt>
                <c:pt idx="3">
                  <c:v>97.327394209354125</c:v>
                </c:pt>
                <c:pt idx="4">
                  <c:v>92.650334075723833</c:v>
                </c:pt>
              </c:numCache>
            </c:numRef>
          </c:yVal>
          <c:smooth val="0"/>
          <c:extLst>
            <c:ext xmlns:c16="http://schemas.microsoft.com/office/drawing/2014/chart" uri="{C3380CC4-5D6E-409C-BE32-E72D297353CC}">
              <c16:uniqueId val="{00000002-FF0A-4E1C-A11A-112BD0E5F2C7}"/>
            </c:ext>
          </c:extLst>
        </c:ser>
        <c:ser>
          <c:idx val="3"/>
          <c:order val="3"/>
          <c:spPr>
            <a:ln w="28575">
              <a:noFill/>
            </a:ln>
          </c:spPr>
          <c:marker>
            <c:symbol val="circle"/>
            <c:size val="5"/>
            <c:spPr>
              <a:noFill/>
              <a:ln>
                <a:solidFill>
                  <a:srgbClr val="0000FF"/>
                </a:solidFill>
                <a:prstDash val="solid"/>
              </a:ln>
            </c:spPr>
          </c:marker>
          <c:xVal>
            <c:numRef>
              <c:f>'Data Sentrifugert'!$B$6:$F$6</c:f>
              <c:numCache>
                <c:formatCode>General</c:formatCode>
                <c:ptCount val="5"/>
                <c:pt idx="0">
                  <c:v>0</c:v>
                </c:pt>
                <c:pt idx="1">
                  <c:v>12</c:v>
                </c:pt>
                <c:pt idx="2">
                  <c:v>24</c:v>
                </c:pt>
                <c:pt idx="3">
                  <c:v>48</c:v>
                </c:pt>
                <c:pt idx="4">
                  <c:v>72</c:v>
                </c:pt>
              </c:numCache>
            </c:numRef>
          </c:xVal>
          <c:yVal>
            <c:numRef>
              <c:f>'Data Sentrifugert'!$B$37:$F$37</c:f>
              <c:numCache>
                <c:formatCode>0.00</c:formatCode>
                <c:ptCount val="5"/>
                <c:pt idx="0">
                  <c:v>100</c:v>
                </c:pt>
                <c:pt idx="1">
                  <c:v>98.927613941018762</c:v>
                </c:pt>
                <c:pt idx="2">
                  <c:v>101.34048257372655</c:v>
                </c:pt>
                <c:pt idx="3">
                  <c:v>94.906166219839136</c:v>
                </c:pt>
                <c:pt idx="4">
                  <c:v>100.26809651474531</c:v>
                </c:pt>
              </c:numCache>
            </c:numRef>
          </c:yVal>
          <c:smooth val="0"/>
          <c:extLst>
            <c:ext xmlns:c16="http://schemas.microsoft.com/office/drawing/2014/chart" uri="{C3380CC4-5D6E-409C-BE32-E72D297353CC}">
              <c16:uniqueId val="{00000003-FF0A-4E1C-A11A-112BD0E5F2C7}"/>
            </c:ext>
          </c:extLst>
        </c:ser>
        <c:ser>
          <c:idx val="4"/>
          <c:order val="4"/>
          <c:spPr>
            <a:ln w="28575">
              <a:noFill/>
            </a:ln>
          </c:spPr>
          <c:marker>
            <c:symbol val="circle"/>
            <c:size val="5"/>
            <c:spPr>
              <a:noFill/>
              <a:ln>
                <a:solidFill>
                  <a:srgbClr val="0000FF"/>
                </a:solidFill>
                <a:prstDash val="solid"/>
              </a:ln>
            </c:spPr>
          </c:marker>
          <c:xVal>
            <c:numRef>
              <c:f>'Data Sentrifugert'!$B$6:$F$6</c:f>
              <c:numCache>
                <c:formatCode>General</c:formatCode>
                <c:ptCount val="5"/>
                <c:pt idx="0">
                  <c:v>0</c:v>
                </c:pt>
                <c:pt idx="1">
                  <c:v>12</c:v>
                </c:pt>
                <c:pt idx="2">
                  <c:v>24</c:v>
                </c:pt>
                <c:pt idx="3">
                  <c:v>48</c:v>
                </c:pt>
                <c:pt idx="4">
                  <c:v>72</c:v>
                </c:pt>
              </c:numCache>
            </c:numRef>
          </c:xVal>
          <c:yVal>
            <c:numRef>
              <c:f>'Data Sentrifugert'!$B$38:$F$38</c:f>
              <c:numCache>
                <c:formatCode>0.00</c:formatCode>
                <c:ptCount val="5"/>
                <c:pt idx="0">
                  <c:v>100</c:v>
                </c:pt>
                <c:pt idx="1">
                  <c:v>105.56348074179745</c:v>
                </c:pt>
                <c:pt idx="2">
                  <c:v>103.13837375178319</c:v>
                </c:pt>
                <c:pt idx="3">
                  <c:v>102.28245363766048</c:v>
                </c:pt>
                <c:pt idx="4">
                  <c:v>102.28245363766048</c:v>
                </c:pt>
              </c:numCache>
            </c:numRef>
          </c:yVal>
          <c:smooth val="0"/>
          <c:extLst>
            <c:ext xmlns:c16="http://schemas.microsoft.com/office/drawing/2014/chart" uri="{C3380CC4-5D6E-409C-BE32-E72D297353CC}">
              <c16:uniqueId val="{00000004-FF0A-4E1C-A11A-112BD0E5F2C7}"/>
            </c:ext>
          </c:extLst>
        </c:ser>
        <c:ser>
          <c:idx val="5"/>
          <c:order val="5"/>
          <c:spPr>
            <a:ln w="28575">
              <a:noFill/>
            </a:ln>
          </c:spPr>
          <c:marker>
            <c:symbol val="circle"/>
            <c:size val="5"/>
            <c:spPr>
              <a:noFill/>
              <a:ln>
                <a:solidFill>
                  <a:srgbClr val="0000FF"/>
                </a:solidFill>
                <a:prstDash val="solid"/>
              </a:ln>
            </c:spPr>
          </c:marker>
          <c:xVal>
            <c:numRef>
              <c:f>'Data Sentrifugert'!$B$6:$F$6</c:f>
              <c:numCache>
                <c:formatCode>General</c:formatCode>
                <c:ptCount val="5"/>
                <c:pt idx="0">
                  <c:v>0</c:v>
                </c:pt>
                <c:pt idx="1">
                  <c:v>12</c:v>
                </c:pt>
                <c:pt idx="2">
                  <c:v>24</c:v>
                </c:pt>
                <c:pt idx="3">
                  <c:v>48</c:v>
                </c:pt>
                <c:pt idx="4">
                  <c:v>72</c:v>
                </c:pt>
              </c:numCache>
            </c:numRef>
          </c:xVal>
          <c:yVal>
            <c:numRef>
              <c:f>'Data Sentrifugert'!$B$39:$F$39</c:f>
              <c:numCache>
                <c:formatCode>0.00</c:formatCode>
                <c:ptCount val="5"/>
                <c:pt idx="0">
                  <c:v>100</c:v>
                </c:pt>
                <c:pt idx="1">
                  <c:v>97.278911564625844</c:v>
                </c:pt>
                <c:pt idx="2">
                  <c:v>99.319727891156461</c:v>
                </c:pt>
                <c:pt idx="3">
                  <c:v>97.61904761904762</c:v>
                </c:pt>
                <c:pt idx="4">
                  <c:v>0</c:v>
                </c:pt>
              </c:numCache>
            </c:numRef>
          </c:yVal>
          <c:smooth val="0"/>
          <c:extLst>
            <c:ext xmlns:c16="http://schemas.microsoft.com/office/drawing/2014/chart" uri="{C3380CC4-5D6E-409C-BE32-E72D297353CC}">
              <c16:uniqueId val="{00000005-FF0A-4E1C-A11A-112BD0E5F2C7}"/>
            </c:ext>
          </c:extLst>
        </c:ser>
        <c:ser>
          <c:idx val="6"/>
          <c:order val="6"/>
          <c:spPr>
            <a:ln w="28575">
              <a:noFill/>
            </a:ln>
          </c:spPr>
          <c:marker>
            <c:symbol val="circle"/>
            <c:size val="5"/>
            <c:spPr>
              <a:noFill/>
              <a:ln>
                <a:solidFill>
                  <a:srgbClr val="0000FF"/>
                </a:solidFill>
                <a:prstDash val="solid"/>
              </a:ln>
            </c:spPr>
          </c:marker>
          <c:xVal>
            <c:numRef>
              <c:f>'Data Sentrifugert'!$B$6:$F$6</c:f>
              <c:numCache>
                <c:formatCode>General</c:formatCode>
                <c:ptCount val="5"/>
                <c:pt idx="0">
                  <c:v>0</c:v>
                </c:pt>
                <c:pt idx="1">
                  <c:v>12</c:v>
                </c:pt>
                <c:pt idx="2">
                  <c:v>24</c:v>
                </c:pt>
                <c:pt idx="3">
                  <c:v>48</c:v>
                </c:pt>
                <c:pt idx="4">
                  <c:v>72</c:v>
                </c:pt>
              </c:numCache>
            </c:numRef>
          </c:xVal>
          <c:yVal>
            <c:numRef>
              <c:f>'Data Sentrifugert'!$B$40:$F$40</c:f>
              <c:numCache>
                <c:formatCode>0.00</c:formatCode>
                <c:ptCount val="5"/>
                <c:pt idx="0">
                  <c:v>100</c:v>
                </c:pt>
                <c:pt idx="1">
                  <c:v>99.715909090909079</c:v>
                </c:pt>
                <c:pt idx="2">
                  <c:v>102.27272727272727</c:v>
                </c:pt>
                <c:pt idx="3">
                  <c:v>98.86363636363636</c:v>
                </c:pt>
                <c:pt idx="4">
                  <c:v>95.653409090909093</c:v>
                </c:pt>
              </c:numCache>
            </c:numRef>
          </c:yVal>
          <c:smooth val="0"/>
          <c:extLst>
            <c:ext xmlns:c16="http://schemas.microsoft.com/office/drawing/2014/chart" uri="{C3380CC4-5D6E-409C-BE32-E72D297353CC}">
              <c16:uniqueId val="{00000006-FF0A-4E1C-A11A-112BD0E5F2C7}"/>
            </c:ext>
          </c:extLst>
        </c:ser>
        <c:ser>
          <c:idx val="7"/>
          <c:order val="7"/>
          <c:spPr>
            <a:ln w="28575">
              <a:noFill/>
            </a:ln>
          </c:spPr>
          <c:marker>
            <c:symbol val="circle"/>
            <c:size val="5"/>
            <c:spPr>
              <a:noFill/>
              <a:ln>
                <a:solidFill>
                  <a:srgbClr val="0000FF"/>
                </a:solidFill>
                <a:prstDash val="solid"/>
              </a:ln>
            </c:spPr>
          </c:marker>
          <c:xVal>
            <c:numRef>
              <c:f>'Data Sentrifugert'!$B$6:$F$6</c:f>
              <c:numCache>
                <c:formatCode>General</c:formatCode>
                <c:ptCount val="5"/>
                <c:pt idx="0">
                  <c:v>0</c:v>
                </c:pt>
                <c:pt idx="1">
                  <c:v>12</c:v>
                </c:pt>
                <c:pt idx="2">
                  <c:v>24</c:v>
                </c:pt>
                <c:pt idx="3">
                  <c:v>48</c:v>
                </c:pt>
                <c:pt idx="4">
                  <c:v>72</c:v>
                </c:pt>
              </c:numCache>
            </c:numRef>
          </c:xVal>
          <c:yVal>
            <c:numRef>
              <c:f>'Data Sentrifugert'!$B$41:$F$41</c:f>
              <c:numCache>
                <c:formatCode>0.00</c:formatCode>
                <c:ptCount val="5"/>
                <c:pt idx="0">
                  <c:v>100</c:v>
                </c:pt>
                <c:pt idx="1">
                  <c:v>100.3448275862069</c:v>
                </c:pt>
                <c:pt idx="2">
                  <c:v>101.37931034482759</c:v>
                </c:pt>
                <c:pt idx="3">
                  <c:v>94.827586206896555</c:v>
                </c:pt>
                <c:pt idx="4">
                  <c:v>98.965517241379317</c:v>
                </c:pt>
              </c:numCache>
            </c:numRef>
          </c:yVal>
          <c:smooth val="0"/>
          <c:extLst>
            <c:ext xmlns:c16="http://schemas.microsoft.com/office/drawing/2014/chart" uri="{C3380CC4-5D6E-409C-BE32-E72D297353CC}">
              <c16:uniqueId val="{00000007-FF0A-4E1C-A11A-112BD0E5F2C7}"/>
            </c:ext>
          </c:extLst>
        </c:ser>
        <c:ser>
          <c:idx val="8"/>
          <c:order val="8"/>
          <c:spPr>
            <a:ln w="28575">
              <a:noFill/>
            </a:ln>
          </c:spPr>
          <c:marker>
            <c:symbol val="circle"/>
            <c:size val="5"/>
            <c:spPr>
              <a:noFill/>
              <a:ln>
                <a:solidFill>
                  <a:srgbClr val="0000FF"/>
                </a:solidFill>
                <a:prstDash val="solid"/>
              </a:ln>
            </c:spPr>
          </c:marker>
          <c:xVal>
            <c:numRef>
              <c:f>'Data Sentrifugert'!$B$6:$F$6</c:f>
              <c:numCache>
                <c:formatCode>General</c:formatCode>
                <c:ptCount val="5"/>
                <c:pt idx="0">
                  <c:v>0</c:v>
                </c:pt>
                <c:pt idx="1">
                  <c:v>12</c:v>
                </c:pt>
                <c:pt idx="2">
                  <c:v>24</c:v>
                </c:pt>
                <c:pt idx="3">
                  <c:v>48</c:v>
                </c:pt>
                <c:pt idx="4">
                  <c:v>72</c:v>
                </c:pt>
              </c:numCache>
            </c:numRef>
          </c:xVal>
          <c:yVal>
            <c:numRef>
              <c:f>'Data Sentrifugert'!$B$42:$F$42</c:f>
              <c:numCache>
                <c:formatCode>0.00</c:formatCode>
                <c:ptCount val="5"/>
                <c:pt idx="0">
                  <c:v>100</c:v>
                </c:pt>
                <c:pt idx="1">
                  <c:v>104.24242424242425</c:v>
                </c:pt>
                <c:pt idx="2">
                  <c:v>104.44444444444443</c:v>
                </c:pt>
                <c:pt idx="3">
                  <c:v>100.60606060606061</c:v>
                </c:pt>
                <c:pt idx="4">
                  <c:v>95.757575757575765</c:v>
                </c:pt>
              </c:numCache>
            </c:numRef>
          </c:yVal>
          <c:smooth val="0"/>
          <c:extLst>
            <c:ext xmlns:c16="http://schemas.microsoft.com/office/drawing/2014/chart" uri="{C3380CC4-5D6E-409C-BE32-E72D297353CC}">
              <c16:uniqueId val="{00000008-FF0A-4E1C-A11A-112BD0E5F2C7}"/>
            </c:ext>
          </c:extLst>
        </c:ser>
        <c:ser>
          <c:idx val="9"/>
          <c:order val="9"/>
          <c:spPr>
            <a:ln w="28575">
              <a:noFill/>
            </a:ln>
          </c:spPr>
          <c:marker>
            <c:symbol val="circle"/>
            <c:size val="5"/>
            <c:spPr>
              <a:noFill/>
              <a:ln>
                <a:solidFill>
                  <a:srgbClr val="0000FF"/>
                </a:solidFill>
                <a:prstDash val="solid"/>
              </a:ln>
            </c:spPr>
          </c:marker>
          <c:xVal>
            <c:numRef>
              <c:f>'Data Sentrifugert'!$B$6:$F$6</c:f>
              <c:numCache>
                <c:formatCode>General</c:formatCode>
                <c:ptCount val="5"/>
                <c:pt idx="0">
                  <c:v>0</c:v>
                </c:pt>
                <c:pt idx="1">
                  <c:v>12</c:v>
                </c:pt>
                <c:pt idx="2">
                  <c:v>24</c:v>
                </c:pt>
                <c:pt idx="3">
                  <c:v>48</c:v>
                </c:pt>
                <c:pt idx="4">
                  <c:v>72</c:v>
                </c:pt>
              </c:numCache>
            </c:numRef>
          </c:xVal>
          <c:yVal>
            <c:numRef>
              <c:f>'Data Sentrifugert'!$B$43:$F$43</c:f>
              <c:numCache>
                <c:formatCode>0.00</c:formatCode>
                <c:ptCount val="5"/>
                <c:pt idx="0">
                  <c:v>100</c:v>
                </c:pt>
                <c:pt idx="1">
                  <c:v>94.0366972477064</c:v>
                </c:pt>
                <c:pt idx="2">
                  <c:v>93.119266055045856</c:v>
                </c:pt>
                <c:pt idx="3">
                  <c:v>94.0366972477064</c:v>
                </c:pt>
                <c:pt idx="4">
                  <c:v>95.412844036697237</c:v>
                </c:pt>
              </c:numCache>
            </c:numRef>
          </c:yVal>
          <c:smooth val="0"/>
          <c:extLst>
            <c:ext xmlns:c16="http://schemas.microsoft.com/office/drawing/2014/chart" uri="{C3380CC4-5D6E-409C-BE32-E72D297353CC}">
              <c16:uniqueId val="{00000009-FF0A-4E1C-A11A-112BD0E5F2C7}"/>
            </c:ext>
          </c:extLst>
        </c:ser>
        <c:ser>
          <c:idx val="10"/>
          <c:order val="10"/>
          <c:spPr>
            <a:ln w="28575">
              <a:noFill/>
            </a:ln>
          </c:spPr>
          <c:marker>
            <c:symbol val="circle"/>
            <c:size val="5"/>
            <c:spPr>
              <a:noFill/>
              <a:ln>
                <a:solidFill>
                  <a:srgbClr val="0000FF"/>
                </a:solidFill>
                <a:prstDash val="solid"/>
              </a:ln>
            </c:spPr>
          </c:marker>
          <c:xVal>
            <c:numRef>
              <c:f>'Data Sentrifugert'!$B$6:$F$6</c:f>
              <c:numCache>
                <c:formatCode>General</c:formatCode>
                <c:ptCount val="5"/>
                <c:pt idx="0">
                  <c:v>0</c:v>
                </c:pt>
                <c:pt idx="1">
                  <c:v>12</c:v>
                </c:pt>
                <c:pt idx="2">
                  <c:v>24</c:v>
                </c:pt>
                <c:pt idx="3">
                  <c:v>48</c:v>
                </c:pt>
                <c:pt idx="4">
                  <c:v>72</c:v>
                </c:pt>
              </c:numCache>
            </c:numRef>
          </c:xVal>
          <c:yVal>
            <c:numRef>
              <c:f>'Data Sentrifugert'!$B$44:$F$44</c:f>
              <c:numCache>
                <c:formatCode>0.00</c:formatCode>
                <c:ptCount val="5"/>
                <c:pt idx="0">
                  <c:v>100</c:v>
                </c:pt>
                <c:pt idx="1">
                  <c:v>101.31578947368422</c:v>
                </c:pt>
                <c:pt idx="2">
                  <c:v>101.84210526315792</c:v>
                </c:pt>
                <c:pt idx="3">
                  <c:v>96.05263157894737</c:v>
                </c:pt>
                <c:pt idx="4">
                  <c:v>96.842105263157904</c:v>
                </c:pt>
              </c:numCache>
            </c:numRef>
          </c:yVal>
          <c:smooth val="0"/>
          <c:extLst>
            <c:ext xmlns:c16="http://schemas.microsoft.com/office/drawing/2014/chart" uri="{C3380CC4-5D6E-409C-BE32-E72D297353CC}">
              <c16:uniqueId val="{0000000A-FF0A-4E1C-A11A-112BD0E5F2C7}"/>
            </c:ext>
          </c:extLst>
        </c:ser>
        <c:ser>
          <c:idx val="11"/>
          <c:order val="11"/>
          <c:spPr>
            <a:ln w="28575">
              <a:noFill/>
            </a:ln>
          </c:spPr>
          <c:marker>
            <c:symbol val="circle"/>
            <c:size val="5"/>
            <c:spPr>
              <a:noFill/>
              <a:ln>
                <a:solidFill>
                  <a:srgbClr val="0000FF"/>
                </a:solidFill>
                <a:prstDash val="solid"/>
              </a:ln>
            </c:spPr>
          </c:marker>
          <c:xVal>
            <c:numRef>
              <c:f>'Data Sentrifugert'!$B$6:$F$6</c:f>
              <c:numCache>
                <c:formatCode>General</c:formatCode>
                <c:ptCount val="5"/>
                <c:pt idx="0">
                  <c:v>0</c:v>
                </c:pt>
                <c:pt idx="1">
                  <c:v>12</c:v>
                </c:pt>
                <c:pt idx="2">
                  <c:v>24</c:v>
                </c:pt>
                <c:pt idx="3">
                  <c:v>48</c:v>
                </c:pt>
                <c:pt idx="4">
                  <c:v>72</c:v>
                </c:pt>
              </c:numCache>
            </c:numRef>
          </c:xVal>
          <c:yVal>
            <c:numRef>
              <c:f>'Data Sentrifugert'!$B$45:$F$45</c:f>
              <c:numCache>
                <c:formatCode>0.00</c:formatCode>
                <c:ptCount val="5"/>
                <c:pt idx="0">
                  <c:v>100</c:v>
                </c:pt>
                <c:pt idx="1">
                  <c:v>105.64263322884014</c:v>
                </c:pt>
                <c:pt idx="2">
                  <c:v>105.01567398119123</c:v>
                </c:pt>
                <c:pt idx="3">
                  <c:v>101.88087774294672</c:v>
                </c:pt>
                <c:pt idx="4">
                  <c:v>101.25391849529781</c:v>
                </c:pt>
              </c:numCache>
            </c:numRef>
          </c:yVal>
          <c:smooth val="0"/>
          <c:extLst>
            <c:ext xmlns:c16="http://schemas.microsoft.com/office/drawing/2014/chart" uri="{C3380CC4-5D6E-409C-BE32-E72D297353CC}">
              <c16:uniqueId val="{0000000B-FF0A-4E1C-A11A-112BD0E5F2C7}"/>
            </c:ext>
          </c:extLst>
        </c:ser>
        <c:ser>
          <c:idx val="12"/>
          <c:order val="12"/>
          <c:spPr>
            <a:ln w="28575">
              <a:noFill/>
            </a:ln>
          </c:spPr>
          <c:marker>
            <c:symbol val="circle"/>
            <c:size val="5"/>
            <c:spPr>
              <a:noFill/>
              <a:ln>
                <a:solidFill>
                  <a:srgbClr val="0000FF"/>
                </a:solidFill>
                <a:prstDash val="solid"/>
              </a:ln>
            </c:spPr>
          </c:marker>
          <c:xVal>
            <c:numRef>
              <c:f>'Data Sentrifugert'!$B$6:$F$6</c:f>
              <c:numCache>
                <c:formatCode>General</c:formatCode>
                <c:ptCount val="5"/>
                <c:pt idx="0">
                  <c:v>0</c:v>
                </c:pt>
                <c:pt idx="1">
                  <c:v>12</c:v>
                </c:pt>
                <c:pt idx="2">
                  <c:v>24</c:v>
                </c:pt>
                <c:pt idx="3">
                  <c:v>48</c:v>
                </c:pt>
                <c:pt idx="4">
                  <c:v>72</c:v>
                </c:pt>
              </c:numCache>
            </c:numRef>
          </c:xVal>
          <c:yVal>
            <c:numRef>
              <c:f>'Data Sentrifugert'!$B$46:$F$46</c:f>
              <c:numCache>
                <c:formatCode>0.00</c:formatCode>
                <c:ptCount val="5"/>
                <c:pt idx="0">
                  <c:v>100</c:v>
                </c:pt>
                <c:pt idx="1">
                  <c:v>98.863636363636346</c:v>
                </c:pt>
                <c:pt idx="2">
                  <c:v>99.772727272727252</c:v>
                </c:pt>
                <c:pt idx="3">
                  <c:v>97.72727272727272</c:v>
                </c:pt>
                <c:pt idx="4">
                  <c:v>94.999999999999986</c:v>
                </c:pt>
              </c:numCache>
            </c:numRef>
          </c:yVal>
          <c:smooth val="0"/>
          <c:extLst>
            <c:ext xmlns:c16="http://schemas.microsoft.com/office/drawing/2014/chart" uri="{C3380CC4-5D6E-409C-BE32-E72D297353CC}">
              <c16:uniqueId val="{0000000C-FF0A-4E1C-A11A-112BD0E5F2C7}"/>
            </c:ext>
          </c:extLst>
        </c:ser>
        <c:ser>
          <c:idx val="13"/>
          <c:order val="13"/>
          <c:spPr>
            <a:ln w="28575">
              <a:noFill/>
            </a:ln>
          </c:spPr>
          <c:marker>
            <c:symbol val="circle"/>
            <c:size val="5"/>
            <c:spPr>
              <a:noFill/>
              <a:ln>
                <a:solidFill>
                  <a:srgbClr val="000080"/>
                </a:solidFill>
                <a:prstDash val="solid"/>
              </a:ln>
            </c:spPr>
          </c:marker>
          <c:xVal>
            <c:numRef>
              <c:f>'Data Sentrifugert'!$B$6:$F$6</c:f>
              <c:numCache>
                <c:formatCode>General</c:formatCode>
                <c:ptCount val="5"/>
                <c:pt idx="0">
                  <c:v>0</c:v>
                </c:pt>
                <c:pt idx="1">
                  <c:v>12</c:v>
                </c:pt>
                <c:pt idx="2">
                  <c:v>24</c:v>
                </c:pt>
                <c:pt idx="3">
                  <c:v>48</c:v>
                </c:pt>
                <c:pt idx="4">
                  <c:v>72</c:v>
                </c:pt>
              </c:numCache>
            </c:numRef>
          </c:xVal>
          <c:yVal>
            <c:numRef>
              <c:f>'Data Sentrifugert'!$B$47:$F$47</c:f>
              <c:numCache>
                <c:formatCode>0.00</c:formatCode>
                <c:ptCount val="5"/>
                <c:pt idx="0">
                  <c:v>100</c:v>
                </c:pt>
                <c:pt idx="1">
                  <c:v>103.77358490566037</c:v>
                </c:pt>
                <c:pt idx="2">
                  <c:v>99.371069182389931</c:v>
                </c:pt>
                <c:pt idx="3">
                  <c:v>102.20125786163521</c:v>
                </c:pt>
                <c:pt idx="4">
                  <c:v>99.685534591194951</c:v>
                </c:pt>
              </c:numCache>
            </c:numRef>
          </c:yVal>
          <c:smooth val="0"/>
          <c:extLst>
            <c:ext xmlns:c16="http://schemas.microsoft.com/office/drawing/2014/chart" uri="{C3380CC4-5D6E-409C-BE32-E72D297353CC}">
              <c16:uniqueId val="{0000000D-FF0A-4E1C-A11A-112BD0E5F2C7}"/>
            </c:ext>
          </c:extLst>
        </c:ser>
        <c:ser>
          <c:idx val="14"/>
          <c:order val="14"/>
          <c:spPr>
            <a:ln w="28575">
              <a:noFill/>
            </a:ln>
          </c:spPr>
          <c:marker>
            <c:symbol val="circle"/>
            <c:size val="5"/>
            <c:spPr>
              <a:noFill/>
              <a:ln>
                <a:solidFill>
                  <a:srgbClr val="0000FF"/>
                </a:solidFill>
                <a:prstDash val="solid"/>
              </a:ln>
            </c:spPr>
          </c:marker>
          <c:xVal>
            <c:numRef>
              <c:f>'Data Sentrifugert'!$B$6:$F$6</c:f>
              <c:numCache>
                <c:formatCode>General</c:formatCode>
                <c:ptCount val="5"/>
                <c:pt idx="0">
                  <c:v>0</c:v>
                </c:pt>
                <c:pt idx="1">
                  <c:v>12</c:v>
                </c:pt>
                <c:pt idx="2">
                  <c:v>24</c:v>
                </c:pt>
                <c:pt idx="3">
                  <c:v>48</c:v>
                </c:pt>
                <c:pt idx="4">
                  <c:v>72</c:v>
                </c:pt>
              </c:numCache>
            </c:numRef>
          </c:xVal>
          <c:yVal>
            <c:numRef>
              <c:f>'Data Sentrifugert'!$B$48:$F$48</c:f>
              <c:numCache>
                <c:formatCode>0.00</c:formatCode>
                <c:ptCount val="5"/>
                <c:pt idx="0">
                  <c:v>100</c:v>
                </c:pt>
                <c:pt idx="1">
                  <c:v>0</c:v>
                </c:pt>
                <c:pt idx="2">
                  <c:v>96.082949308755758</c:v>
                </c:pt>
                <c:pt idx="3">
                  <c:v>94.700460829493096</c:v>
                </c:pt>
                <c:pt idx="4">
                  <c:v>95.161290322580655</c:v>
                </c:pt>
              </c:numCache>
            </c:numRef>
          </c:yVal>
          <c:smooth val="0"/>
          <c:extLst>
            <c:ext xmlns:c16="http://schemas.microsoft.com/office/drawing/2014/chart" uri="{C3380CC4-5D6E-409C-BE32-E72D297353CC}">
              <c16:uniqueId val="{0000000E-FF0A-4E1C-A11A-112BD0E5F2C7}"/>
            </c:ext>
          </c:extLst>
        </c:ser>
        <c:ser>
          <c:idx val="15"/>
          <c:order val="15"/>
          <c:spPr>
            <a:ln w="28575">
              <a:noFill/>
            </a:ln>
          </c:spPr>
          <c:marker>
            <c:symbol val="circle"/>
            <c:size val="5"/>
            <c:spPr>
              <a:noFill/>
              <a:ln>
                <a:solidFill>
                  <a:srgbClr val="0000FF"/>
                </a:solidFill>
                <a:prstDash val="solid"/>
              </a:ln>
            </c:spPr>
          </c:marker>
          <c:xVal>
            <c:numRef>
              <c:f>'Data Sentrifugert'!$B$6:$F$6</c:f>
              <c:numCache>
                <c:formatCode>General</c:formatCode>
                <c:ptCount val="5"/>
                <c:pt idx="0">
                  <c:v>0</c:v>
                </c:pt>
                <c:pt idx="1">
                  <c:v>12</c:v>
                </c:pt>
                <c:pt idx="2">
                  <c:v>24</c:v>
                </c:pt>
                <c:pt idx="3">
                  <c:v>48</c:v>
                </c:pt>
                <c:pt idx="4">
                  <c:v>72</c:v>
                </c:pt>
              </c:numCache>
            </c:numRef>
          </c:xVal>
          <c:yVal>
            <c:numRef>
              <c:f>'Data Sentrifugert'!$B$49:$F$49</c:f>
              <c:numCache>
                <c:formatCode>0.00</c:formatCode>
                <c:ptCount val="5"/>
                <c:pt idx="0">
                  <c:v>100</c:v>
                </c:pt>
                <c:pt idx="1">
                  <c:v>0</c:v>
                </c:pt>
                <c:pt idx="2">
                  <c:v>111.32075471698113</c:v>
                </c:pt>
                <c:pt idx="3">
                  <c:v>104.19287211740043</c:v>
                </c:pt>
                <c:pt idx="4">
                  <c:v>105.03144654088049</c:v>
                </c:pt>
              </c:numCache>
            </c:numRef>
          </c:yVal>
          <c:smooth val="0"/>
          <c:extLst>
            <c:ext xmlns:c16="http://schemas.microsoft.com/office/drawing/2014/chart" uri="{C3380CC4-5D6E-409C-BE32-E72D297353CC}">
              <c16:uniqueId val="{0000000F-FF0A-4E1C-A11A-112BD0E5F2C7}"/>
            </c:ext>
          </c:extLst>
        </c:ser>
        <c:ser>
          <c:idx val="16"/>
          <c:order val="16"/>
          <c:spPr>
            <a:ln w="28575">
              <a:noFill/>
            </a:ln>
          </c:spPr>
          <c:marker>
            <c:symbol val="circle"/>
            <c:size val="5"/>
            <c:spPr>
              <a:noFill/>
              <a:ln>
                <a:solidFill>
                  <a:srgbClr val="0000FF"/>
                </a:solidFill>
                <a:prstDash val="solid"/>
              </a:ln>
            </c:spPr>
          </c:marker>
          <c:xVal>
            <c:numRef>
              <c:f>'Data Sentrifugert'!$B$6:$F$6</c:f>
              <c:numCache>
                <c:formatCode>General</c:formatCode>
                <c:ptCount val="5"/>
                <c:pt idx="0">
                  <c:v>0</c:v>
                </c:pt>
                <c:pt idx="1">
                  <c:v>12</c:v>
                </c:pt>
                <c:pt idx="2">
                  <c:v>24</c:v>
                </c:pt>
                <c:pt idx="3">
                  <c:v>48</c:v>
                </c:pt>
                <c:pt idx="4">
                  <c:v>72</c:v>
                </c:pt>
              </c:numCache>
            </c:numRef>
          </c:xVal>
          <c:yVal>
            <c:numRef>
              <c:f>'Data Sentrifugert'!$B$50:$F$50</c:f>
              <c:numCache>
                <c:formatCode>0.00</c:formatCode>
                <c:ptCount val="5"/>
                <c:pt idx="0">
                  <c:v>100</c:v>
                </c:pt>
                <c:pt idx="1">
                  <c:v>97.943444730077118</c:v>
                </c:pt>
                <c:pt idx="2">
                  <c:v>94.601542416452446</c:v>
                </c:pt>
                <c:pt idx="3">
                  <c:v>94.344473007712082</c:v>
                </c:pt>
                <c:pt idx="4">
                  <c:v>95.629820051413887</c:v>
                </c:pt>
              </c:numCache>
            </c:numRef>
          </c:yVal>
          <c:smooth val="0"/>
          <c:extLst>
            <c:ext xmlns:c16="http://schemas.microsoft.com/office/drawing/2014/chart" uri="{C3380CC4-5D6E-409C-BE32-E72D297353CC}">
              <c16:uniqueId val="{00000010-FF0A-4E1C-A11A-112BD0E5F2C7}"/>
            </c:ext>
          </c:extLst>
        </c:ser>
        <c:ser>
          <c:idx val="17"/>
          <c:order val="17"/>
          <c:spPr>
            <a:ln w="28575">
              <a:noFill/>
            </a:ln>
          </c:spPr>
          <c:marker>
            <c:symbol val="circle"/>
            <c:size val="5"/>
            <c:spPr>
              <a:noFill/>
              <a:ln>
                <a:solidFill>
                  <a:srgbClr val="0000FF"/>
                </a:solidFill>
                <a:prstDash val="solid"/>
              </a:ln>
            </c:spPr>
          </c:marker>
          <c:xVal>
            <c:numRef>
              <c:f>'Data Sentrifugert'!$B$6:$F$6</c:f>
              <c:numCache>
                <c:formatCode>General</c:formatCode>
                <c:ptCount val="5"/>
                <c:pt idx="0">
                  <c:v>0</c:v>
                </c:pt>
                <c:pt idx="1">
                  <c:v>12</c:v>
                </c:pt>
                <c:pt idx="2">
                  <c:v>24</c:v>
                </c:pt>
                <c:pt idx="3">
                  <c:v>48</c:v>
                </c:pt>
                <c:pt idx="4">
                  <c:v>72</c:v>
                </c:pt>
              </c:numCache>
            </c:numRef>
          </c:xVal>
          <c:yVal>
            <c:numRef>
              <c:f>'Data Sentrifugert'!$B$51:$F$51</c:f>
              <c:numCache>
                <c:formatCode>0.00</c:formatCode>
                <c:ptCount val="5"/>
                <c:pt idx="0">
                  <c:v>100</c:v>
                </c:pt>
                <c:pt idx="1">
                  <c:v>100.28818443804033</c:v>
                </c:pt>
                <c:pt idx="2">
                  <c:v>98.559077809798268</c:v>
                </c:pt>
                <c:pt idx="3">
                  <c:v>96.253602305475496</c:v>
                </c:pt>
                <c:pt idx="4">
                  <c:v>97.406340057636882</c:v>
                </c:pt>
              </c:numCache>
            </c:numRef>
          </c:yVal>
          <c:smooth val="0"/>
          <c:extLst>
            <c:ext xmlns:c16="http://schemas.microsoft.com/office/drawing/2014/chart" uri="{C3380CC4-5D6E-409C-BE32-E72D297353CC}">
              <c16:uniqueId val="{00000011-FF0A-4E1C-A11A-112BD0E5F2C7}"/>
            </c:ext>
          </c:extLst>
        </c:ser>
        <c:ser>
          <c:idx val="18"/>
          <c:order val="18"/>
          <c:spPr>
            <a:ln w="28575">
              <a:noFill/>
            </a:ln>
          </c:spPr>
          <c:marker>
            <c:symbol val="circle"/>
            <c:size val="5"/>
            <c:spPr>
              <a:noFill/>
              <a:ln>
                <a:solidFill>
                  <a:srgbClr val="0000FF"/>
                </a:solidFill>
                <a:prstDash val="solid"/>
              </a:ln>
            </c:spPr>
          </c:marker>
          <c:xVal>
            <c:numRef>
              <c:f>'Data Sentrifugert'!$B$6:$F$6</c:f>
              <c:numCache>
                <c:formatCode>General</c:formatCode>
                <c:ptCount val="5"/>
                <c:pt idx="0">
                  <c:v>0</c:v>
                </c:pt>
                <c:pt idx="1">
                  <c:v>12</c:v>
                </c:pt>
                <c:pt idx="2">
                  <c:v>24</c:v>
                </c:pt>
                <c:pt idx="3">
                  <c:v>48</c:v>
                </c:pt>
                <c:pt idx="4">
                  <c:v>72</c:v>
                </c:pt>
              </c:numCache>
            </c:numRef>
          </c:xVal>
          <c:yVal>
            <c:numRef>
              <c:f>'Data Sentrifugert'!$B$52:$F$52</c:f>
              <c:numCache>
                <c:formatCode>0.00</c:formatCode>
                <c:ptCount val="5"/>
                <c:pt idx="0">
                  <c:v>100</c:v>
                </c:pt>
                <c:pt idx="1">
                  <c:v>98.412698412698418</c:v>
                </c:pt>
                <c:pt idx="2">
                  <c:v>99.365079365079367</c:v>
                </c:pt>
                <c:pt idx="3">
                  <c:v>98.095238095238088</c:v>
                </c:pt>
                <c:pt idx="4">
                  <c:v>98.095238095238088</c:v>
                </c:pt>
              </c:numCache>
            </c:numRef>
          </c:yVal>
          <c:smooth val="0"/>
          <c:extLst>
            <c:ext xmlns:c16="http://schemas.microsoft.com/office/drawing/2014/chart" uri="{C3380CC4-5D6E-409C-BE32-E72D297353CC}">
              <c16:uniqueId val="{00000012-FF0A-4E1C-A11A-112BD0E5F2C7}"/>
            </c:ext>
          </c:extLst>
        </c:ser>
        <c:ser>
          <c:idx val="19"/>
          <c:order val="19"/>
          <c:spPr>
            <a:ln w="28575">
              <a:noFill/>
            </a:ln>
          </c:spPr>
          <c:marker>
            <c:symbol val="circle"/>
            <c:size val="5"/>
            <c:spPr>
              <a:noFill/>
              <a:ln>
                <a:solidFill>
                  <a:srgbClr val="0000FF"/>
                </a:solidFill>
                <a:prstDash val="solid"/>
              </a:ln>
            </c:spPr>
          </c:marker>
          <c:xVal>
            <c:numRef>
              <c:f>'Data Sentrifugert'!$B$6:$F$6</c:f>
              <c:numCache>
                <c:formatCode>General</c:formatCode>
                <c:ptCount val="5"/>
                <c:pt idx="0">
                  <c:v>0</c:v>
                </c:pt>
                <c:pt idx="1">
                  <c:v>12</c:v>
                </c:pt>
                <c:pt idx="2">
                  <c:v>24</c:v>
                </c:pt>
                <c:pt idx="3">
                  <c:v>48</c:v>
                </c:pt>
                <c:pt idx="4">
                  <c:v>72</c:v>
                </c:pt>
              </c:numCache>
            </c:numRef>
          </c:xVal>
          <c:yVal>
            <c:numRef>
              <c:f>'Data Sentrifugert'!$B$53:$F$53</c:f>
              <c:numCache>
                <c:formatCode>0.00</c:formatCode>
                <c:ptCount val="5"/>
                <c:pt idx="0">
                  <c:v>100</c:v>
                </c:pt>
                <c:pt idx="1">
                  <c:v>102.82608695652175</c:v>
                </c:pt>
                <c:pt idx="2">
                  <c:v>106.08695652173914</c:v>
                </c:pt>
                <c:pt idx="3">
                  <c:v>102.17391304347827</c:v>
                </c:pt>
                <c:pt idx="4">
                  <c:v>100</c:v>
                </c:pt>
              </c:numCache>
            </c:numRef>
          </c:yVal>
          <c:smooth val="0"/>
          <c:extLst>
            <c:ext xmlns:c16="http://schemas.microsoft.com/office/drawing/2014/chart" uri="{C3380CC4-5D6E-409C-BE32-E72D297353CC}">
              <c16:uniqueId val="{00000013-FF0A-4E1C-A11A-112BD0E5F2C7}"/>
            </c:ext>
          </c:extLst>
        </c:ser>
        <c:ser>
          <c:idx val="20"/>
          <c:order val="20"/>
          <c:spPr>
            <a:ln w="28575">
              <a:noFill/>
            </a:ln>
          </c:spPr>
          <c:marker>
            <c:symbol val="circle"/>
            <c:size val="5"/>
            <c:spPr>
              <a:noFill/>
              <a:ln>
                <a:solidFill>
                  <a:srgbClr val="0000FF"/>
                </a:solidFill>
                <a:prstDash val="solid"/>
              </a:ln>
            </c:spPr>
          </c:marker>
          <c:xVal>
            <c:numRef>
              <c:f>'Data Sentrifugert'!$B$6:$F$6</c:f>
              <c:numCache>
                <c:formatCode>General</c:formatCode>
                <c:ptCount val="5"/>
                <c:pt idx="0">
                  <c:v>0</c:v>
                </c:pt>
                <c:pt idx="1">
                  <c:v>12</c:v>
                </c:pt>
                <c:pt idx="2">
                  <c:v>24</c:v>
                </c:pt>
                <c:pt idx="3">
                  <c:v>48</c:v>
                </c:pt>
                <c:pt idx="4">
                  <c:v>72</c:v>
                </c:pt>
              </c:numCache>
            </c:numRef>
          </c:xVal>
          <c:yVal>
            <c:numRef>
              <c:f>Data!#REF!</c:f>
              <c:numCache>
                <c:formatCode>General</c:formatCode>
                <c:ptCount val="1"/>
                <c:pt idx="0">
                  <c:v>1</c:v>
                </c:pt>
              </c:numCache>
            </c:numRef>
          </c:yVal>
          <c:smooth val="0"/>
          <c:extLst>
            <c:ext xmlns:c16="http://schemas.microsoft.com/office/drawing/2014/chart" uri="{C3380CC4-5D6E-409C-BE32-E72D297353CC}">
              <c16:uniqueId val="{00000014-FF0A-4E1C-A11A-112BD0E5F2C7}"/>
            </c:ext>
          </c:extLst>
        </c:ser>
        <c:ser>
          <c:idx val="21"/>
          <c:order val="21"/>
          <c:spPr>
            <a:ln w="28575">
              <a:noFill/>
            </a:ln>
          </c:spPr>
          <c:marker>
            <c:symbol val="circle"/>
            <c:size val="5"/>
            <c:spPr>
              <a:noFill/>
              <a:ln>
                <a:solidFill>
                  <a:srgbClr val="0000FF"/>
                </a:solidFill>
                <a:prstDash val="solid"/>
              </a:ln>
            </c:spPr>
          </c:marker>
          <c:xVal>
            <c:numRef>
              <c:f>'Data Sentrifugert'!$B$6:$F$6</c:f>
              <c:numCache>
                <c:formatCode>General</c:formatCode>
                <c:ptCount val="5"/>
                <c:pt idx="0">
                  <c:v>0</c:v>
                </c:pt>
                <c:pt idx="1">
                  <c:v>12</c:v>
                </c:pt>
                <c:pt idx="2">
                  <c:v>24</c:v>
                </c:pt>
                <c:pt idx="3">
                  <c:v>48</c:v>
                </c:pt>
                <c:pt idx="4">
                  <c:v>72</c:v>
                </c:pt>
              </c:numCache>
            </c:numRef>
          </c:xVal>
          <c:yVal>
            <c:numRef>
              <c:f>Data!#REF!</c:f>
              <c:numCache>
                <c:formatCode>General</c:formatCode>
                <c:ptCount val="1"/>
                <c:pt idx="0">
                  <c:v>1</c:v>
                </c:pt>
              </c:numCache>
            </c:numRef>
          </c:yVal>
          <c:smooth val="0"/>
          <c:extLst>
            <c:ext xmlns:c16="http://schemas.microsoft.com/office/drawing/2014/chart" uri="{C3380CC4-5D6E-409C-BE32-E72D297353CC}">
              <c16:uniqueId val="{00000015-FF0A-4E1C-A11A-112BD0E5F2C7}"/>
            </c:ext>
          </c:extLst>
        </c:ser>
        <c:ser>
          <c:idx val="22"/>
          <c:order val="22"/>
          <c:spPr>
            <a:ln w="28575">
              <a:noFill/>
            </a:ln>
          </c:spPr>
          <c:marker>
            <c:symbol val="circle"/>
            <c:size val="5"/>
            <c:spPr>
              <a:noFill/>
              <a:ln>
                <a:solidFill>
                  <a:srgbClr val="0000FF"/>
                </a:solidFill>
                <a:prstDash val="solid"/>
              </a:ln>
            </c:spPr>
          </c:marker>
          <c:xVal>
            <c:numRef>
              <c:f>'Data Sentrifugert'!$B$6:$F$6</c:f>
              <c:numCache>
                <c:formatCode>General</c:formatCode>
                <c:ptCount val="5"/>
                <c:pt idx="0">
                  <c:v>0</c:v>
                </c:pt>
                <c:pt idx="1">
                  <c:v>12</c:v>
                </c:pt>
                <c:pt idx="2">
                  <c:v>24</c:v>
                </c:pt>
                <c:pt idx="3">
                  <c:v>48</c:v>
                </c:pt>
                <c:pt idx="4">
                  <c:v>72</c:v>
                </c:pt>
              </c:numCache>
            </c:numRef>
          </c:xVal>
          <c:yVal>
            <c:numRef>
              <c:f>Data!#REF!</c:f>
              <c:numCache>
                <c:formatCode>General</c:formatCode>
                <c:ptCount val="1"/>
                <c:pt idx="0">
                  <c:v>1</c:v>
                </c:pt>
              </c:numCache>
            </c:numRef>
          </c:yVal>
          <c:smooth val="0"/>
          <c:extLst>
            <c:ext xmlns:c16="http://schemas.microsoft.com/office/drawing/2014/chart" uri="{C3380CC4-5D6E-409C-BE32-E72D297353CC}">
              <c16:uniqueId val="{00000016-FF0A-4E1C-A11A-112BD0E5F2C7}"/>
            </c:ext>
          </c:extLst>
        </c:ser>
        <c:ser>
          <c:idx val="23"/>
          <c:order val="23"/>
          <c:spPr>
            <a:ln w="28575">
              <a:noFill/>
            </a:ln>
          </c:spPr>
          <c:marker>
            <c:symbol val="circle"/>
            <c:size val="5"/>
            <c:spPr>
              <a:noFill/>
              <a:ln>
                <a:solidFill>
                  <a:srgbClr val="0000FF"/>
                </a:solidFill>
                <a:prstDash val="solid"/>
              </a:ln>
            </c:spPr>
          </c:marker>
          <c:xVal>
            <c:numRef>
              <c:f>'Data Sentrifugert'!$B$6:$F$6</c:f>
              <c:numCache>
                <c:formatCode>General</c:formatCode>
                <c:ptCount val="5"/>
                <c:pt idx="0">
                  <c:v>0</c:v>
                </c:pt>
                <c:pt idx="1">
                  <c:v>12</c:v>
                </c:pt>
                <c:pt idx="2">
                  <c:v>24</c:v>
                </c:pt>
                <c:pt idx="3">
                  <c:v>48</c:v>
                </c:pt>
                <c:pt idx="4">
                  <c:v>72</c:v>
                </c:pt>
              </c:numCache>
            </c:numRef>
          </c:xVal>
          <c:yVal>
            <c:numRef>
              <c:f>Data!#REF!</c:f>
              <c:numCache>
                <c:formatCode>General</c:formatCode>
                <c:ptCount val="1"/>
                <c:pt idx="0">
                  <c:v>1</c:v>
                </c:pt>
              </c:numCache>
            </c:numRef>
          </c:yVal>
          <c:smooth val="0"/>
          <c:extLst>
            <c:ext xmlns:c16="http://schemas.microsoft.com/office/drawing/2014/chart" uri="{C3380CC4-5D6E-409C-BE32-E72D297353CC}">
              <c16:uniqueId val="{00000017-FF0A-4E1C-A11A-112BD0E5F2C7}"/>
            </c:ext>
          </c:extLst>
        </c:ser>
        <c:ser>
          <c:idx val="24"/>
          <c:order val="24"/>
          <c:spPr>
            <a:ln w="28575">
              <a:noFill/>
            </a:ln>
          </c:spPr>
          <c:marker>
            <c:symbol val="circle"/>
            <c:size val="5"/>
            <c:spPr>
              <a:noFill/>
              <a:ln>
                <a:solidFill>
                  <a:srgbClr val="0000FF"/>
                </a:solidFill>
                <a:prstDash val="solid"/>
              </a:ln>
            </c:spPr>
          </c:marker>
          <c:xVal>
            <c:numRef>
              <c:f>'Data Sentrifugert'!$B$6:$F$6</c:f>
              <c:numCache>
                <c:formatCode>General</c:formatCode>
                <c:ptCount val="5"/>
                <c:pt idx="0">
                  <c:v>0</c:v>
                </c:pt>
                <c:pt idx="1">
                  <c:v>12</c:v>
                </c:pt>
                <c:pt idx="2">
                  <c:v>24</c:v>
                </c:pt>
                <c:pt idx="3">
                  <c:v>48</c:v>
                </c:pt>
                <c:pt idx="4">
                  <c:v>72</c:v>
                </c:pt>
              </c:numCache>
            </c:numRef>
          </c:xVal>
          <c:yVal>
            <c:numRef>
              <c:f>Data!#REF!</c:f>
              <c:numCache>
                <c:formatCode>General</c:formatCode>
                <c:ptCount val="1"/>
                <c:pt idx="0">
                  <c:v>1</c:v>
                </c:pt>
              </c:numCache>
            </c:numRef>
          </c:yVal>
          <c:smooth val="0"/>
          <c:extLst>
            <c:ext xmlns:c16="http://schemas.microsoft.com/office/drawing/2014/chart" uri="{C3380CC4-5D6E-409C-BE32-E72D297353CC}">
              <c16:uniqueId val="{00000018-FF0A-4E1C-A11A-112BD0E5F2C7}"/>
            </c:ext>
          </c:extLst>
        </c:ser>
        <c:ser>
          <c:idx val="25"/>
          <c:order val="25"/>
          <c:spPr>
            <a:ln w="28575">
              <a:noFill/>
            </a:ln>
          </c:spPr>
          <c:marker>
            <c:symbol val="circle"/>
            <c:size val="5"/>
            <c:spPr>
              <a:noFill/>
              <a:ln>
                <a:solidFill>
                  <a:srgbClr val="0000FF"/>
                </a:solidFill>
                <a:prstDash val="solid"/>
              </a:ln>
            </c:spPr>
          </c:marker>
          <c:xVal>
            <c:numRef>
              <c:f>'Data Sentrifugert'!$B$6:$F$6</c:f>
              <c:numCache>
                <c:formatCode>General</c:formatCode>
                <c:ptCount val="5"/>
                <c:pt idx="0">
                  <c:v>0</c:v>
                </c:pt>
                <c:pt idx="1">
                  <c:v>12</c:v>
                </c:pt>
                <c:pt idx="2">
                  <c:v>24</c:v>
                </c:pt>
                <c:pt idx="3">
                  <c:v>48</c:v>
                </c:pt>
                <c:pt idx="4">
                  <c:v>72</c:v>
                </c:pt>
              </c:numCache>
            </c:numRef>
          </c:xVal>
          <c:yVal>
            <c:numRef>
              <c:f>Data!#REF!</c:f>
              <c:numCache>
                <c:formatCode>General</c:formatCode>
                <c:ptCount val="1"/>
                <c:pt idx="0">
                  <c:v>1</c:v>
                </c:pt>
              </c:numCache>
            </c:numRef>
          </c:yVal>
          <c:smooth val="0"/>
          <c:extLst>
            <c:ext xmlns:c16="http://schemas.microsoft.com/office/drawing/2014/chart" uri="{C3380CC4-5D6E-409C-BE32-E72D297353CC}">
              <c16:uniqueId val="{00000019-FF0A-4E1C-A11A-112BD0E5F2C7}"/>
            </c:ext>
          </c:extLst>
        </c:ser>
        <c:ser>
          <c:idx val="26"/>
          <c:order val="26"/>
          <c:spPr>
            <a:ln w="28575">
              <a:noFill/>
            </a:ln>
          </c:spPr>
          <c:marker>
            <c:symbol val="circle"/>
            <c:size val="5"/>
            <c:spPr>
              <a:noFill/>
              <a:ln>
                <a:solidFill>
                  <a:srgbClr val="0000FF"/>
                </a:solidFill>
                <a:prstDash val="solid"/>
              </a:ln>
            </c:spPr>
          </c:marker>
          <c:xVal>
            <c:numRef>
              <c:f>'Data Sentrifugert'!$B$6:$F$6</c:f>
              <c:numCache>
                <c:formatCode>General</c:formatCode>
                <c:ptCount val="5"/>
                <c:pt idx="0">
                  <c:v>0</c:v>
                </c:pt>
                <c:pt idx="1">
                  <c:v>12</c:v>
                </c:pt>
                <c:pt idx="2">
                  <c:v>24</c:v>
                </c:pt>
                <c:pt idx="3">
                  <c:v>48</c:v>
                </c:pt>
                <c:pt idx="4">
                  <c:v>72</c:v>
                </c:pt>
              </c:numCache>
            </c:numRef>
          </c:xVal>
          <c:yVal>
            <c:numRef>
              <c:f>Data!#REF!</c:f>
              <c:numCache>
                <c:formatCode>General</c:formatCode>
                <c:ptCount val="1"/>
                <c:pt idx="0">
                  <c:v>1</c:v>
                </c:pt>
              </c:numCache>
            </c:numRef>
          </c:yVal>
          <c:smooth val="0"/>
          <c:extLst>
            <c:ext xmlns:c16="http://schemas.microsoft.com/office/drawing/2014/chart" uri="{C3380CC4-5D6E-409C-BE32-E72D297353CC}">
              <c16:uniqueId val="{0000001A-FF0A-4E1C-A11A-112BD0E5F2C7}"/>
            </c:ext>
          </c:extLst>
        </c:ser>
        <c:ser>
          <c:idx val="27"/>
          <c:order val="27"/>
          <c:spPr>
            <a:ln w="28575">
              <a:noFill/>
            </a:ln>
          </c:spPr>
          <c:marker>
            <c:symbol val="circle"/>
            <c:size val="5"/>
            <c:spPr>
              <a:noFill/>
              <a:ln>
                <a:solidFill>
                  <a:srgbClr val="0000FF"/>
                </a:solidFill>
                <a:prstDash val="solid"/>
              </a:ln>
            </c:spPr>
          </c:marker>
          <c:xVal>
            <c:numRef>
              <c:f>'Data Sentrifugert'!$B$6:$F$6</c:f>
              <c:numCache>
                <c:formatCode>General</c:formatCode>
                <c:ptCount val="5"/>
                <c:pt idx="0">
                  <c:v>0</c:v>
                </c:pt>
                <c:pt idx="1">
                  <c:v>12</c:v>
                </c:pt>
                <c:pt idx="2">
                  <c:v>24</c:v>
                </c:pt>
                <c:pt idx="3">
                  <c:v>48</c:v>
                </c:pt>
                <c:pt idx="4">
                  <c:v>72</c:v>
                </c:pt>
              </c:numCache>
            </c:numRef>
          </c:xVal>
          <c:yVal>
            <c:numRef>
              <c:f>Data!#REF!</c:f>
              <c:numCache>
                <c:formatCode>General</c:formatCode>
                <c:ptCount val="1"/>
                <c:pt idx="0">
                  <c:v>1</c:v>
                </c:pt>
              </c:numCache>
            </c:numRef>
          </c:yVal>
          <c:smooth val="0"/>
          <c:extLst>
            <c:ext xmlns:c16="http://schemas.microsoft.com/office/drawing/2014/chart" uri="{C3380CC4-5D6E-409C-BE32-E72D297353CC}">
              <c16:uniqueId val="{0000001B-FF0A-4E1C-A11A-112BD0E5F2C7}"/>
            </c:ext>
          </c:extLst>
        </c:ser>
        <c:ser>
          <c:idx val="28"/>
          <c:order val="28"/>
          <c:spPr>
            <a:ln w="28575">
              <a:noFill/>
            </a:ln>
          </c:spPr>
          <c:marker>
            <c:symbol val="circle"/>
            <c:size val="5"/>
            <c:spPr>
              <a:noFill/>
              <a:ln>
                <a:solidFill>
                  <a:srgbClr val="0000FF"/>
                </a:solidFill>
                <a:prstDash val="solid"/>
              </a:ln>
            </c:spPr>
          </c:marker>
          <c:xVal>
            <c:numRef>
              <c:f>'Data Sentrifugert'!$B$6:$F$6</c:f>
              <c:numCache>
                <c:formatCode>General</c:formatCode>
                <c:ptCount val="5"/>
                <c:pt idx="0">
                  <c:v>0</c:v>
                </c:pt>
                <c:pt idx="1">
                  <c:v>12</c:v>
                </c:pt>
                <c:pt idx="2">
                  <c:v>24</c:v>
                </c:pt>
                <c:pt idx="3">
                  <c:v>48</c:v>
                </c:pt>
                <c:pt idx="4">
                  <c:v>72</c:v>
                </c:pt>
              </c:numCache>
            </c:numRef>
          </c:xVal>
          <c:yVal>
            <c:numRef>
              <c:f>Data!#REF!</c:f>
              <c:numCache>
                <c:formatCode>General</c:formatCode>
                <c:ptCount val="1"/>
                <c:pt idx="0">
                  <c:v>1</c:v>
                </c:pt>
              </c:numCache>
            </c:numRef>
          </c:yVal>
          <c:smooth val="0"/>
          <c:extLst>
            <c:ext xmlns:c16="http://schemas.microsoft.com/office/drawing/2014/chart" uri="{C3380CC4-5D6E-409C-BE32-E72D297353CC}">
              <c16:uniqueId val="{0000001C-FF0A-4E1C-A11A-112BD0E5F2C7}"/>
            </c:ext>
          </c:extLst>
        </c:ser>
        <c:ser>
          <c:idx val="29"/>
          <c:order val="29"/>
          <c:spPr>
            <a:ln w="28575">
              <a:noFill/>
            </a:ln>
          </c:spPr>
          <c:marker>
            <c:symbol val="circle"/>
            <c:size val="5"/>
            <c:spPr>
              <a:noFill/>
              <a:ln>
                <a:solidFill>
                  <a:srgbClr val="0000FF"/>
                </a:solidFill>
                <a:prstDash val="solid"/>
              </a:ln>
            </c:spPr>
          </c:marker>
          <c:xVal>
            <c:numRef>
              <c:f>'Data Sentrifugert'!$B$6:$F$6</c:f>
              <c:numCache>
                <c:formatCode>General</c:formatCode>
                <c:ptCount val="5"/>
                <c:pt idx="0">
                  <c:v>0</c:v>
                </c:pt>
                <c:pt idx="1">
                  <c:v>12</c:v>
                </c:pt>
                <c:pt idx="2">
                  <c:v>24</c:v>
                </c:pt>
                <c:pt idx="3">
                  <c:v>48</c:v>
                </c:pt>
                <c:pt idx="4">
                  <c:v>72</c:v>
                </c:pt>
              </c:numCache>
            </c:numRef>
          </c:xVal>
          <c:yVal>
            <c:numRef>
              <c:f>Data!#REF!</c:f>
              <c:numCache>
                <c:formatCode>General</c:formatCode>
                <c:ptCount val="1"/>
                <c:pt idx="0">
                  <c:v>1</c:v>
                </c:pt>
              </c:numCache>
            </c:numRef>
          </c:yVal>
          <c:smooth val="0"/>
          <c:extLst>
            <c:ext xmlns:c16="http://schemas.microsoft.com/office/drawing/2014/chart" uri="{C3380CC4-5D6E-409C-BE32-E72D297353CC}">
              <c16:uniqueId val="{0000001D-FF0A-4E1C-A11A-112BD0E5F2C7}"/>
            </c:ext>
          </c:extLst>
        </c:ser>
        <c:ser>
          <c:idx val="30"/>
          <c:order val="30"/>
          <c:spPr>
            <a:ln w="28575">
              <a:noFill/>
            </a:ln>
          </c:spPr>
          <c:marker>
            <c:symbol val="circle"/>
            <c:size val="5"/>
            <c:spPr>
              <a:noFill/>
              <a:ln>
                <a:solidFill>
                  <a:srgbClr val="0000FF"/>
                </a:solidFill>
                <a:prstDash val="solid"/>
              </a:ln>
            </c:spPr>
          </c:marker>
          <c:xVal>
            <c:numRef>
              <c:f>'Data Sentrifugert'!$B$6:$F$6</c:f>
              <c:numCache>
                <c:formatCode>General</c:formatCode>
                <c:ptCount val="5"/>
                <c:pt idx="0">
                  <c:v>0</c:v>
                </c:pt>
                <c:pt idx="1">
                  <c:v>12</c:v>
                </c:pt>
                <c:pt idx="2">
                  <c:v>24</c:v>
                </c:pt>
                <c:pt idx="3">
                  <c:v>48</c:v>
                </c:pt>
                <c:pt idx="4">
                  <c:v>72</c:v>
                </c:pt>
              </c:numCache>
            </c:numRef>
          </c:xVal>
          <c:yVal>
            <c:numRef>
              <c:f>Data!#REF!</c:f>
              <c:numCache>
                <c:formatCode>General</c:formatCode>
                <c:ptCount val="1"/>
                <c:pt idx="0">
                  <c:v>1</c:v>
                </c:pt>
              </c:numCache>
            </c:numRef>
          </c:yVal>
          <c:smooth val="0"/>
          <c:extLst>
            <c:ext xmlns:c16="http://schemas.microsoft.com/office/drawing/2014/chart" uri="{C3380CC4-5D6E-409C-BE32-E72D297353CC}">
              <c16:uniqueId val="{0000001E-FF0A-4E1C-A11A-112BD0E5F2C7}"/>
            </c:ext>
          </c:extLst>
        </c:ser>
        <c:ser>
          <c:idx val="31"/>
          <c:order val="31"/>
          <c:spPr>
            <a:ln w="28575">
              <a:noFill/>
            </a:ln>
          </c:spPr>
          <c:marker>
            <c:symbol val="circle"/>
            <c:size val="5"/>
            <c:spPr>
              <a:noFill/>
              <a:ln>
                <a:solidFill>
                  <a:srgbClr val="0000FF"/>
                </a:solidFill>
                <a:prstDash val="solid"/>
              </a:ln>
            </c:spPr>
          </c:marker>
          <c:xVal>
            <c:numRef>
              <c:f>'Data Sentrifugert'!$B$6:$F$6</c:f>
              <c:numCache>
                <c:formatCode>General</c:formatCode>
                <c:ptCount val="5"/>
                <c:pt idx="0">
                  <c:v>0</c:v>
                </c:pt>
                <c:pt idx="1">
                  <c:v>12</c:v>
                </c:pt>
                <c:pt idx="2">
                  <c:v>24</c:v>
                </c:pt>
                <c:pt idx="3">
                  <c:v>48</c:v>
                </c:pt>
                <c:pt idx="4">
                  <c:v>72</c:v>
                </c:pt>
              </c:numCache>
            </c:numRef>
          </c:xVal>
          <c:yVal>
            <c:numRef>
              <c:f>Data!#REF!</c:f>
              <c:numCache>
                <c:formatCode>General</c:formatCode>
                <c:ptCount val="1"/>
                <c:pt idx="0">
                  <c:v>1</c:v>
                </c:pt>
              </c:numCache>
            </c:numRef>
          </c:yVal>
          <c:smooth val="0"/>
          <c:extLst>
            <c:ext xmlns:c16="http://schemas.microsoft.com/office/drawing/2014/chart" uri="{C3380CC4-5D6E-409C-BE32-E72D297353CC}">
              <c16:uniqueId val="{0000001F-FF0A-4E1C-A11A-112BD0E5F2C7}"/>
            </c:ext>
          </c:extLst>
        </c:ser>
        <c:ser>
          <c:idx val="32"/>
          <c:order val="32"/>
          <c:spPr>
            <a:ln w="28575">
              <a:noFill/>
            </a:ln>
          </c:spPr>
          <c:marker>
            <c:symbol val="circle"/>
            <c:size val="5"/>
            <c:spPr>
              <a:noFill/>
              <a:ln>
                <a:solidFill>
                  <a:srgbClr val="0000FF"/>
                </a:solidFill>
                <a:prstDash val="solid"/>
              </a:ln>
            </c:spPr>
          </c:marker>
          <c:xVal>
            <c:numRef>
              <c:f>'Data Sentrifugert'!$B$6:$F$6</c:f>
              <c:numCache>
                <c:formatCode>General</c:formatCode>
                <c:ptCount val="5"/>
                <c:pt idx="0">
                  <c:v>0</c:v>
                </c:pt>
                <c:pt idx="1">
                  <c:v>12</c:v>
                </c:pt>
                <c:pt idx="2">
                  <c:v>24</c:v>
                </c:pt>
                <c:pt idx="3">
                  <c:v>48</c:v>
                </c:pt>
                <c:pt idx="4">
                  <c:v>72</c:v>
                </c:pt>
              </c:numCache>
            </c:numRef>
          </c:xVal>
          <c:yVal>
            <c:numRef>
              <c:f>Data!#REF!</c:f>
              <c:numCache>
                <c:formatCode>General</c:formatCode>
                <c:ptCount val="1"/>
                <c:pt idx="0">
                  <c:v>1</c:v>
                </c:pt>
              </c:numCache>
            </c:numRef>
          </c:yVal>
          <c:smooth val="0"/>
          <c:extLst>
            <c:ext xmlns:c16="http://schemas.microsoft.com/office/drawing/2014/chart" uri="{C3380CC4-5D6E-409C-BE32-E72D297353CC}">
              <c16:uniqueId val="{00000020-FF0A-4E1C-A11A-112BD0E5F2C7}"/>
            </c:ext>
          </c:extLst>
        </c:ser>
        <c:ser>
          <c:idx val="33"/>
          <c:order val="33"/>
          <c:spPr>
            <a:ln w="28575">
              <a:noFill/>
            </a:ln>
          </c:spPr>
          <c:marker>
            <c:symbol val="circle"/>
            <c:size val="5"/>
            <c:spPr>
              <a:noFill/>
              <a:ln>
                <a:solidFill>
                  <a:srgbClr val="0000FF"/>
                </a:solidFill>
                <a:prstDash val="solid"/>
              </a:ln>
            </c:spPr>
          </c:marker>
          <c:xVal>
            <c:numRef>
              <c:f>'Data Sentrifugert'!$B$6:$F$6</c:f>
              <c:numCache>
                <c:formatCode>General</c:formatCode>
                <c:ptCount val="5"/>
                <c:pt idx="0">
                  <c:v>0</c:v>
                </c:pt>
                <c:pt idx="1">
                  <c:v>12</c:v>
                </c:pt>
                <c:pt idx="2">
                  <c:v>24</c:v>
                </c:pt>
                <c:pt idx="3">
                  <c:v>48</c:v>
                </c:pt>
                <c:pt idx="4">
                  <c:v>72</c:v>
                </c:pt>
              </c:numCache>
            </c:numRef>
          </c:xVal>
          <c:yVal>
            <c:numRef>
              <c:f>Data!#REF!</c:f>
              <c:numCache>
                <c:formatCode>General</c:formatCode>
                <c:ptCount val="1"/>
                <c:pt idx="0">
                  <c:v>1</c:v>
                </c:pt>
              </c:numCache>
            </c:numRef>
          </c:yVal>
          <c:smooth val="0"/>
          <c:extLst>
            <c:ext xmlns:c16="http://schemas.microsoft.com/office/drawing/2014/chart" uri="{C3380CC4-5D6E-409C-BE32-E72D297353CC}">
              <c16:uniqueId val="{00000021-FF0A-4E1C-A11A-112BD0E5F2C7}"/>
            </c:ext>
          </c:extLst>
        </c:ser>
        <c:ser>
          <c:idx val="34"/>
          <c:order val="34"/>
          <c:spPr>
            <a:ln w="28575">
              <a:noFill/>
            </a:ln>
          </c:spPr>
          <c:marker>
            <c:symbol val="circle"/>
            <c:size val="5"/>
            <c:spPr>
              <a:noFill/>
              <a:ln>
                <a:solidFill>
                  <a:srgbClr val="0000FF"/>
                </a:solidFill>
                <a:prstDash val="solid"/>
              </a:ln>
            </c:spPr>
          </c:marker>
          <c:xVal>
            <c:numRef>
              <c:f>'Data Sentrifugert'!$B$6:$F$6</c:f>
              <c:numCache>
                <c:formatCode>General</c:formatCode>
                <c:ptCount val="5"/>
                <c:pt idx="0">
                  <c:v>0</c:v>
                </c:pt>
                <c:pt idx="1">
                  <c:v>12</c:v>
                </c:pt>
                <c:pt idx="2">
                  <c:v>24</c:v>
                </c:pt>
                <c:pt idx="3">
                  <c:v>48</c:v>
                </c:pt>
                <c:pt idx="4">
                  <c:v>72</c:v>
                </c:pt>
              </c:numCache>
            </c:numRef>
          </c:xVal>
          <c:yVal>
            <c:numRef>
              <c:f>Data!#REF!</c:f>
              <c:numCache>
                <c:formatCode>General</c:formatCode>
                <c:ptCount val="1"/>
                <c:pt idx="0">
                  <c:v>1</c:v>
                </c:pt>
              </c:numCache>
            </c:numRef>
          </c:yVal>
          <c:smooth val="0"/>
          <c:extLst>
            <c:ext xmlns:c16="http://schemas.microsoft.com/office/drawing/2014/chart" uri="{C3380CC4-5D6E-409C-BE32-E72D297353CC}">
              <c16:uniqueId val="{00000022-FF0A-4E1C-A11A-112BD0E5F2C7}"/>
            </c:ext>
          </c:extLst>
        </c:ser>
        <c:ser>
          <c:idx val="35"/>
          <c:order val="35"/>
          <c:spPr>
            <a:ln w="28575">
              <a:noFill/>
            </a:ln>
          </c:spPr>
          <c:marker>
            <c:symbol val="circle"/>
            <c:size val="5"/>
            <c:spPr>
              <a:noFill/>
              <a:ln>
                <a:solidFill>
                  <a:srgbClr val="0000FF"/>
                </a:solidFill>
                <a:prstDash val="solid"/>
              </a:ln>
            </c:spPr>
          </c:marker>
          <c:xVal>
            <c:numRef>
              <c:f>'Data Sentrifugert'!$B$6:$F$6</c:f>
              <c:numCache>
                <c:formatCode>General</c:formatCode>
                <c:ptCount val="5"/>
                <c:pt idx="0">
                  <c:v>0</c:v>
                </c:pt>
                <c:pt idx="1">
                  <c:v>12</c:v>
                </c:pt>
                <c:pt idx="2">
                  <c:v>24</c:v>
                </c:pt>
                <c:pt idx="3">
                  <c:v>48</c:v>
                </c:pt>
                <c:pt idx="4">
                  <c:v>72</c:v>
                </c:pt>
              </c:numCache>
            </c:numRef>
          </c:xVal>
          <c:yVal>
            <c:numRef>
              <c:f>Data!#REF!</c:f>
              <c:numCache>
                <c:formatCode>General</c:formatCode>
                <c:ptCount val="1"/>
                <c:pt idx="0">
                  <c:v>1</c:v>
                </c:pt>
              </c:numCache>
            </c:numRef>
          </c:yVal>
          <c:smooth val="0"/>
          <c:extLst>
            <c:ext xmlns:c16="http://schemas.microsoft.com/office/drawing/2014/chart" uri="{C3380CC4-5D6E-409C-BE32-E72D297353CC}">
              <c16:uniqueId val="{00000023-FF0A-4E1C-A11A-112BD0E5F2C7}"/>
            </c:ext>
          </c:extLst>
        </c:ser>
        <c:ser>
          <c:idx val="36"/>
          <c:order val="36"/>
          <c:spPr>
            <a:ln w="28575">
              <a:noFill/>
            </a:ln>
          </c:spPr>
          <c:marker>
            <c:symbol val="circle"/>
            <c:size val="5"/>
            <c:spPr>
              <a:noFill/>
              <a:ln>
                <a:solidFill>
                  <a:srgbClr val="0000FF"/>
                </a:solidFill>
                <a:prstDash val="solid"/>
              </a:ln>
            </c:spPr>
          </c:marker>
          <c:xVal>
            <c:numRef>
              <c:f>'Data Sentrifugert'!$B$6:$F$6</c:f>
              <c:numCache>
                <c:formatCode>General</c:formatCode>
                <c:ptCount val="5"/>
                <c:pt idx="0">
                  <c:v>0</c:v>
                </c:pt>
                <c:pt idx="1">
                  <c:v>12</c:v>
                </c:pt>
                <c:pt idx="2">
                  <c:v>24</c:v>
                </c:pt>
                <c:pt idx="3">
                  <c:v>48</c:v>
                </c:pt>
                <c:pt idx="4">
                  <c:v>72</c:v>
                </c:pt>
              </c:numCache>
            </c:numRef>
          </c:xVal>
          <c:yVal>
            <c:numRef>
              <c:f>Data!#REF!</c:f>
              <c:numCache>
                <c:formatCode>General</c:formatCode>
                <c:ptCount val="1"/>
                <c:pt idx="0">
                  <c:v>1</c:v>
                </c:pt>
              </c:numCache>
            </c:numRef>
          </c:yVal>
          <c:smooth val="0"/>
          <c:extLst>
            <c:ext xmlns:c16="http://schemas.microsoft.com/office/drawing/2014/chart" uri="{C3380CC4-5D6E-409C-BE32-E72D297353CC}">
              <c16:uniqueId val="{00000024-FF0A-4E1C-A11A-112BD0E5F2C7}"/>
            </c:ext>
          </c:extLst>
        </c:ser>
        <c:ser>
          <c:idx val="37"/>
          <c:order val="37"/>
          <c:spPr>
            <a:ln w="28575">
              <a:noFill/>
            </a:ln>
          </c:spPr>
          <c:marker>
            <c:symbol val="circle"/>
            <c:size val="5"/>
            <c:spPr>
              <a:noFill/>
              <a:ln>
                <a:solidFill>
                  <a:srgbClr val="0000FF"/>
                </a:solidFill>
                <a:prstDash val="solid"/>
              </a:ln>
            </c:spPr>
          </c:marker>
          <c:xVal>
            <c:numRef>
              <c:f>'Data Sentrifugert'!$B$6:$F$6</c:f>
              <c:numCache>
                <c:formatCode>General</c:formatCode>
                <c:ptCount val="5"/>
                <c:pt idx="0">
                  <c:v>0</c:v>
                </c:pt>
                <c:pt idx="1">
                  <c:v>12</c:v>
                </c:pt>
                <c:pt idx="2">
                  <c:v>24</c:v>
                </c:pt>
                <c:pt idx="3">
                  <c:v>48</c:v>
                </c:pt>
                <c:pt idx="4">
                  <c:v>72</c:v>
                </c:pt>
              </c:numCache>
            </c:numRef>
          </c:xVal>
          <c:yVal>
            <c:numRef>
              <c:f>Data!#REF!</c:f>
              <c:numCache>
                <c:formatCode>General</c:formatCode>
                <c:ptCount val="1"/>
                <c:pt idx="0">
                  <c:v>1</c:v>
                </c:pt>
              </c:numCache>
            </c:numRef>
          </c:yVal>
          <c:smooth val="0"/>
          <c:extLst>
            <c:ext xmlns:c16="http://schemas.microsoft.com/office/drawing/2014/chart" uri="{C3380CC4-5D6E-409C-BE32-E72D297353CC}">
              <c16:uniqueId val="{00000025-FF0A-4E1C-A11A-112BD0E5F2C7}"/>
            </c:ext>
          </c:extLst>
        </c:ser>
        <c:ser>
          <c:idx val="38"/>
          <c:order val="38"/>
          <c:spPr>
            <a:ln w="28575">
              <a:noFill/>
            </a:ln>
          </c:spPr>
          <c:marker>
            <c:symbol val="circle"/>
            <c:size val="5"/>
            <c:spPr>
              <a:noFill/>
              <a:ln>
                <a:solidFill>
                  <a:srgbClr val="0000FF"/>
                </a:solidFill>
                <a:prstDash val="solid"/>
              </a:ln>
            </c:spPr>
          </c:marker>
          <c:xVal>
            <c:numRef>
              <c:f>'Data Sentrifugert'!$B$6:$F$6</c:f>
              <c:numCache>
                <c:formatCode>General</c:formatCode>
                <c:ptCount val="5"/>
                <c:pt idx="0">
                  <c:v>0</c:v>
                </c:pt>
                <c:pt idx="1">
                  <c:v>12</c:v>
                </c:pt>
                <c:pt idx="2">
                  <c:v>24</c:v>
                </c:pt>
                <c:pt idx="3">
                  <c:v>48</c:v>
                </c:pt>
                <c:pt idx="4">
                  <c:v>72</c:v>
                </c:pt>
              </c:numCache>
            </c:numRef>
          </c:xVal>
          <c:yVal>
            <c:numRef>
              <c:f>Data!#REF!</c:f>
              <c:numCache>
                <c:formatCode>General</c:formatCode>
                <c:ptCount val="1"/>
                <c:pt idx="0">
                  <c:v>1</c:v>
                </c:pt>
              </c:numCache>
            </c:numRef>
          </c:yVal>
          <c:smooth val="0"/>
          <c:extLst>
            <c:ext xmlns:c16="http://schemas.microsoft.com/office/drawing/2014/chart" uri="{C3380CC4-5D6E-409C-BE32-E72D297353CC}">
              <c16:uniqueId val="{00000026-FF0A-4E1C-A11A-112BD0E5F2C7}"/>
            </c:ext>
          </c:extLst>
        </c:ser>
        <c:ser>
          <c:idx val="39"/>
          <c:order val="39"/>
          <c:spPr>
            <a:ln w="28575">
              <a:noFill/>
            </a:ln>
          </c:spPr>
          <c:marker>
            <c:symbol val="circle"/>
            <c:size val="5"/>
            <c:spPr>
              <a:noFill/>
              <a:ln>
                <a:solidFill>
                  <a:srgbClr val="0000FF"/>
                </a:solidFill>
                <a:prstDash val="solid"/>
              </a:ln>
            </c:spPr>
          </c:marker>
          <c:xVal>
            <c:numRef>
              <c:f>'Data Sentrifugert'!$B$6:$F$6</c:f>
              <c:numCache>
                <c:formatCode>General</c:formatCode>
                <c:ptCount val="5"/>
                <c:pt idx="0">
                  <c:v>0</c:v>
                </c:pt>
                <c:pt idx="1">
                  <c:v>12</c:v>
                </c:pt>
                <c:pt idx="2">
                  <c:v>24</c:v>
                </c:pt>
                <c:pt idx="3">
                  <c:v>48</c:v>
                </c:pt>
                <c:pt idx="4">
                  <c:v>72</c:v>
                </c:pt>
              </c:numCache>
            </c:numRef>
          </c:xVal>
          <c:yVal>
            <c:numRef>
              <c:f>Data!#REF!</c:f>
              <c:numCache>
                <c:formatCode>General</c:formatCode>
                <c:ptCount val="1"/>
                <c:pt idx="0">
                  <c:v>1</c:v>
                </c:pt>
              </c:numCache>
            </c:numRef>
          </c:yVal>
          <c:smooth val="0"/>
          <c:extLst>
            <c:ext xmlns:c16="http://schemas.microsoft.com/office/drawing/2014/chart" uri="{C3380CC4-5D6E-409C-BE32-E72D297353CC}">
              <c16:uniqueId val="{00000027-FF0A-4E1C-A11A-112BD0E5F2C7}"/>
            </c:ext>
          </c:extLst>
        </c:ser>
        <c:ser>
          <c:idx val="40"/>
          <c:order val="40"/>
          <c:spPr>
            <a:ln w="28575">
              <a:noFill/>
            </a:ln>
          </c:spPr>
          <c:marker>
            <c:symbol val="circle"/>
            <c:size val="5"/>
            <c:spPr>
              <a:noFill/>
              <a:ln>
                <a:solidFill>
                  <a:srgbClr val="0000FF"/>
                </a:solidFill>
                <a:prstDash val="solid"/>
              </a:ln>
            </c:spPr>
          </c:marker>
          <c:xVal>
            <c:numRef>
              <c:f>'Data Sentrifugert'!$B$6:$F$6</c:f>
              <c:numCache>
                <c:formatCode>General</c:formatCode>
                <c:ptCount val="5"/>
                <c:pt idx="0">
                  <c:v>0</c:v>
                </c:pt>
                <c:pt idx="1">
                  <c:v>12</c:v>
                </c:pt>
                <c:pt idx="2">
                  <c:v>24</c:v>
                </c:pt>
                <c:pt idx="3">
                  <c:v>48</c:v>
                </c:pt>
                <c:pt idx="4">
                  <c:v>72</c:v>
                </c:pt>
              </c:numCache>
            </c:numRef>
          </c:xVal>
          <c:yVal>
            <c:numRef>
              <c:f>Data!#REF!</c:f>
              <c:numCache>
                <c:formatCode>General</c:formatCode>
                <c:ptCount val="1"/>
                <c:pt idx="0">
                  <c:v>1</c:v>
                </c:pt>
              </c:numCache>
            </c:numRef>
          </c:yVal>
          <c:smooth val="0"/>
          <c:extLst>
            <c:ext xmlns:c16="http://schemas.microsoft.com/office/drawing/2014/chart" uri="{C3380CC4-5D6E-409C-BE32-E72D297353CC}">
              <c16:uniqueId val="{00000028-FF0A-4E1C-A11A-112BD0E5F2C7}"/>
            </c:ext>
          </c:extLst>
        </c:ser>
        <c:ser>
          <c:idx val="41"/>
          <c:order val="41"/>
          <c:spPr>
            <a:ln w="28575">
              <a:noFill/>
            </a:ln>
          </c:spPr>
          <c:marker>
            <c:symbol val="circle"/>
            <c:size val="5"/>
            <c:spPr>
              <a:noFill/>
              <a:ln>
                <a:solidFill>
                  <a:srgbClr val="0000FF"/>
                </a:solidFill>
                <a:prstDash val="solid"/>
              </a:ln>
            </c:spPr>
          </c:marker>
          <c:xVal>
            <c:numRef>
              <c:f>'Data Sentrifugert'!$B$6:$F$6</c:f>
              <c:numCache>
                <c:formatCode>General</c:formatCode>
                <c:ptCount val="5"/>
                <c:pt idx="0">
                  <c:v>0</c:v>
                </c:pt>
                <c:pt idx="1">
                  <c:v>12</c:v>
                </c:pt>
                <c:pt idx="2">
                  <c:v>24</c:v>
                </c:pt>
                <c:pt idx="3">
                  <c:v>48</c:v>
                </c:pt>
                <c:pt idx="4">
                  <c:v>72</c:v>
                </c:pt>
              </c:numCache>
            </c:numRef>
          </c:xVal>
          <c:yVal>
            <c:numRef>
              <c:f>Data!#REF!</c:f>
              <c:numCache>
                <c:formatCode>General</c:formatCode>
                <c:ptCount val="1"/>
                <c:pt idx="0">
                  <c:v>1</c:v>
                </c:pt>
              </c:numCache>
            </c:numRef>
          </c:yVal>
          <c:smooth val="0"/>
          <c:extLst>
            <c:ext xmlns:c16="http://schemas.microsoft.com/office/drawing/2014/chart" uri="{C3380CC4-5D6E-409C-BE32-E72D297353CC}">
              <c16:uniqueId val="{00000029-FF0A-4E1C-A11A-112BD0E5F2C7}"/>
            </c:ext>
          </c:extLst>
        </c:ser>
        <c:ser>
          <c:idx val="42"/>
          <c:order val="42"/>
          <c:spPr>
            <a:ln w="28575">
              <a:noFill/>
            </a:ln>
          </c:spPr>
          <c:marker>
            <c:symbol val="circle"/>
            <c:size val="5"/>
            <c:spPr>
              <a:noFill/>
              <a:ln>
                <a:solidFill>
                  <a:srgbClr val="0000FF"/>
                </a:solidFill>
                <a:prstDash val="solid"/>
              </a:ln>
            </c:spPr>
          </c:marker>
          <c:xVal>
            <c:numRef>
              <c:f>'Data Sentrifugert'!$B$6:$F$6</c:f>
              <c:numCache>
                <c:formatCode>General</c:formatCode>
                <c:ptCount val="5"/>
                <c:pt idx="0">
                  <c:v>0</c:v>
                </c:pt>
                <c:pt idx="1">
                  <c:v>12</c:v>
                </c:pt>
                <c:pt idx="2">
                  <c:v>24</c:v>
                </c:pt>
                <c:pt idx="3">
                  <c:v>48</c:v>
                </c:pt>
                <c:pt idx="4">
                  <c:v>72</c:v>
                </c:pt>
              </c:numCache>
            </c:numRef>
          </c:xVal>
          <c:yVal>
            <c:numRef>
              <c:f>Data!#REF!</c:f>
              <c:numCache>
                <c:formatCode>General</c:formatCode>
                <c:ptCount val="1"/>
                <c:pt idx="0">
                  <c:v>1</c:v>
                </c:pt>
              </c:numCache>
            </c:numRef>
          </c:yVal>
          <c:smooth val="0"/>
          <c:extLst>
            <c:ext xmlns:c16="http://schemas.microsoft.com/office/drawing/2014/chart" uri="{C3380CC4-5D6E-409C-BE32-E72D297353CC}">
              <c16:uniqueId val="{0000002A-FF0A-4E1C-A11A-112BD0E5F2C7}"/>
            </c:ext>
          </c:extLst>
        </c:ser>
        <c:ser>
          <c:idx val="43"/>
          <c:order val="43"/>
          <c:spPr>
            <a:ln w="28575">
              <a:noFill/>
            </a:ln>
          </c:spPr>
          <c:marker>
            <c:symbol val="circle"/>
            <c:size val="5"/>
            <c:spPr>
              <a:noFill/>
              <a:ln>
                <a:solidFill>
                  <a:srgbClr val="0000FF"/>
                </a:solidFill>
                <a:prstDash val="solid"/>
              </a:ln>
            </c:spPr>
          </c:marker>
          <c:xVal>
            <c:numRef>
              <c:f>'Data Sentrifugert'!$B$6:$F$6</c:f>
              <c:numCache>
                <c:formatCode>General</c:formatCode>
                <c:ptCount val="5"/>
                <c:pt idx="0">
                  <c:v>0</c:v>
                </c:pt>
                <c:pt idx="1">
                  <c:v>12</c:v>
                </c:pt>
                <c:pt idx="2">
                  <c:v>24</c:v>
                </c:pt>
                <c:pt idx="3">
                  <c:v>48</c:v>
                </c:pt>
                <c:pt idx="4">
                  <c:v>72</c:v>
                </c:pt>
              </c:numCache>
            </c:numRef>
          </c:xVal>
          <c:yVal>
            <c:numRef>
              <c:f>Data!#REF!</c:f>
              <c:numCache>
                <c:formatCode>General</c:formatCode>
                <c:ptCount val="1"/>
                <c:pt idx="0">
                  <c:v>1</c:v>
                </c:pt>
              </c:numCache>
            </c:numRef>
          </c:yVal>
          <c:smooth val="0"/>
          <c:extLst>
            <c:ext xmlns:c16="http://schemas.microsoft.com/office/drawing/2014/chart" uri="{C3380CC4-5D6E-409C-BE32-E72D297353CC}">
              <c16:uniqueId val="{0000002B-FF0A-4E1C-A11A-112BD0E5F2C7}"/>
            </c:ext>
          </c:extLst>
        </c:ser>
        <c:ser>
          <c:idx val="44"/>
          <c:order val="44"/>
          <c:spPr>
            <a:ln w="28575">
              <a:noFill/>
            </a:ln>
          </c:spPr>
          <c:marker>
            <c:symbol val="circle"/>
            <c:size val="5"/>
            <c:spPr>
              <a:noFill/>
              <a:ln>
                <a:solidFill>
                  <a:srgbClr val="0000FF"/>
                </a:solidFill>
                <a:prstDash val="solid"/>
              </a:ln>
            </c:spPr>
          </c:marker>
          <c:xVal>
            <c:numRef>
              <c:f>'Data Sentrifugert'!$B$6:$F$6</c:f>
              <c:numCache>
                <c:formatCode>General</c:formatCode>
                <c:ptCount val="5"/>
                <c:pt idx="0">
                  <c:v>0</c:v>
                </c:pt>
                <c:pt idx="1">
                  <c:v>12</c:v>
                </c:pt>
                <c:pt idx="2">
                  <c:v>24</c:v>
                </c:pt>
                <c:pt idx="3">
                  <c:v>48</c:v>
                </c:pt>
                <c:pt idx="4">
                  <c:v>72</c:v>
                </c:pt>
              </c:numCache>
            </c:numRef>
          </c:xVal>
          <c:yVal>
            <c:numRef>
              <c:f>Data!#REF!</c:f>
              <c:numCache>
                <c:formatCode>General</c:formatCode>
                <c:ptCount val="1"/>
                <c:pt idx="0">
                  <c:v>1</c:v>
                </c:pt>
              </c:numCache>
            </c:numRef>
          </c:yVal>
          <c:smooth val="0"/>
          <c:extLst>
            <c:ext xmlns:c16="http://schemas.microsoft.com/office/drawing/2014/chart" uri="{C3380CC4-5D6E-409C-BE32-E72D297353CC}">
              <c16:uniqueId val="{0000002C-FF0A-4E1C-A11A-112BD0E5F2C7}"/>
            </c:ext>
          </c:extLst>
        </c:ser>
        <c:ser>
          <c:idx val="45"/>
          <c:order val="45"/>
          <c:spPr>
            <a:ln w="28575">
              <a:noFill/>
            </a:ln>
          </c:spPr>
          <c:marker>
            <c:symbol val="circle"/>
            <c:size val="5"/>
            <c:spPr>
              <a:noFill/>
              <a:ln>
                <a:solidFill>
                  <a:srgbClr val="0000FF"/>
                </a:solidFill>
                <a:prstDash val="solid"/>
              </a:ln>
            </c:spPr>
          </c:marker>
          <c:xVal>
            <c:numRef>
              <c:f>'Data Sentrifugert'!$B$6:$F$6</c:f>
              <c:numCache>
                <c:formatCode>General</c:formatCode>
                <c:ptCount val="5"/>
                <c:pt idx="0">
                  <c:v>0</c:v>
                </c:pt>
                <c:pt idx="1">
                  <c:v>12</c:v>
                </c:pt>
                <c:pt idx="2">
                  <c:v>24</c:v>
                </c:pt>
                <c:pt idx="3">
                  <c:v>48</c:v>
                </c:pt>
                <c:pt idx="4">
                  <c:v>72</c:v>
                </c:pt>
              </c:numCache>
            </c:numRef>
          </c:xVal>
          <c:yVal>
            <c:numRef>
              <c:f>Data!#REF!</c:f>
              <c:numCache>
                <c:formatCode>General</c:formatCode>
                <c:ptCount val="1"/>
                <c:pt idx="0">
                  <c:v>1</c:v>
                </c:pt>
              </c:numCache>
            </c:numRef>
          </c:yVal>
          <c:smooth val="0"/>
          <c:extLst>
            <c:ext xmlns:c16="http://schemas.microsoft.com/office/drawing/2014/chart" uri="{C3380CC4-5D6E-409C-BE32-E72D297353CC}">
              <c16:uniqueId val="{0000002D-FF0A-4E1C-A11A-112BD0E5F2C7}"/>
            </c:ext>
          </c:extLst>
        </c:ser>
        <c:ser>
          <c:idx val="46"/>
          <c:order val="46"/>
          <c:spPr>
            <a:ln w="28575">
              <a:noFill/>
            </a:ln>
          </c:spPr>
          <c:marker>
            <c:symbol val="circle"/>
            <c:size val="5"/>
            <c:spPr>
              <a:noFill/>
              <a:ln>
                <a:solidFill>
                  <a:srgbClr val="0000FF"/>
                </a:solidFill>
                <a:prstDash val="solid"/>
              </a:ln>
            </c:spPr>
          </c:marker>
          <c:xVal>
            <c:numRef>
              <c:f>'Data Sentrifugert'!$B$6:$F$6</c:f>
              <c:numCache>
                <c:formatCode>General</c:formatCode>
                <c:ptCount val="5"/>
                <c:pt idx="0">
                  <c:v>0</c:v>
                </c:pt>
                <c:pt idx="1">
                  <c:v>12</c:v>
                </c:pt>
                <c:pt idx="2">
                  <c:v>24</c:v>
                </c:pt>
                <c:pt idx="3">
                  <c:v>48</c:v>
                </c:pt>
                <c:pt idx="4">
                  <c:v>72</c:v>
                </c:pt>
              </c:numCache>
            </c:numRef>
          </c:xVal>
          <c:yVal>
            <c:numRef>
              <c:f>Data!#REF!</c:f>
              <c:numCache>
                <c:formatCode>General</c:formatCode>
                <c:ptCount val="1"/>
                <c:pt idx="0">
                  <c:v>1</c:v>
                </c:pt>
              </c:numCache>
            </c:numRef>
          </c:yVal>
          <c:smooth val="0"/>
          <c:extLst>
            <c:ext xmlns:c16="http://schemas.microsoft.com/office/drawing/2014/chart" uri="{C3380CC4-5D6E-409C-BE32-E72D297353CC}">
              <c16:uniqueId val="{0000002E-FF0A-4E1C-A11A-112BD0E5F2C7}"/>
            </c:ext>
          </c:extLst>
        </c:ser>
        <c:ser>
          <c:idx val="47"/>
          <c:order val="47"/>
          <c:spPr>
            <a:ln w="28575">
              <a:noFill/>
            </a:ln>
          </c:spPr>
          <c:marker>
            <c:symbol val="circle"/>
            <c:size val="5"/>
            <c:spPr>
              <a:noFill/>
              <a:ln>
                <a:solidFill>
                  <a:srgbClr val="0000FF"/>
                </a:solidFill>
                <a:prstDash val="solid"/>
              </a:ln>
            </c:spPr>
          </c:marker>
          <c:xVal>
            <c:numRef>
              <c:f>'Data Sentrifugert'!$B$6:$F$6</c:f>
              <c:numCache>
                <c:formatCode>General</c:formatCode>
                <c:ptCount val="5"/>
                <c:pt idx="0">
                  <c:v>0</c:v>
                </c:pt>
                <c:pt idx="1">
                  <c:v>12</c:v>
                </c:pt>
                <c:pt idx="2">
                  <c:v>24</c:v>
                </c:pt>
                <c:pt idx="3">
                  <c:v>48</c:v>
                </c:pt>
                <c:pt idx="4">
                  <c:v>72</c:v>
                </c:pt>
              </c:numCache>
            </c:numRef>
          </c:xVal>
          <c:yVal>
            <c:numRef>
              <c:f>Data!#REF!</c:f>
              <c:numCache>
                <c:formatCode>General</c:formatCode>
                <c:ptCount val="1"/>
                <c:pt idx="0">
                  <c:v>1</c:v>
                </c:pt>
              </c:numCache>
            </c:numRef>
          </c:yVal>
          <c:smooth val="0"/>
          <c:extLst>
            <c:ext xmlns:c16="http://schemas.microsoft.com/office/drawing/2014/chart" uri="{C3380CC4-5D6E-409C-BE32-E72D297353CC}">
              <c16:uniqueId val="{0000002F-FF0A-4E1C-A11A-112BD0E5F2C7}"/>
            </c:ext>
          </c:extLst>
        </c:ser>
        <c:ser>
          <c:idx val="48"/>
          <c:order val="48"/>
          <c:spPr>
            <a:ln w="28575">
              <a:noFill/>
            </a:ln>
          </c:spPr>
          <c:marker>
            <c:symbol val="circle"/>
            <c:size val="5"/>
            <c:spPr>
              <a:noFill/>
              <a:ln>
                <a:solidFill>
                  <a:srgbClr val="0000FF"/>
                </a:solidFill>
                <a:prstDash val="solid"/>
              </a:ln>
            </c:spPr>
          </c:marker>
          <c:xVal>
            <c:numRef>
              <c:f>'Data Sentrifugert'!$B$6:$F$6</c:f>
              <c:numCache>
                <c:formatCode>General</c:formatCode>
                <c:ptCount val="5"/>
                <c:pt idx="0">
                  <c:v>0</c:v>
                </c:pt>
                <c:pt idx="1">
                  <c:v>12</c:v>
                </c:pt>
                <c:pt idx="2">
                  <c:v>24</c:v>
                </c:pt>
                <c:pt idx="3">
                  <c:v>48</c:v>
                </c:pt>
                <c:pt idx="4">
                  <c:v>72</c:v>
                </c:pt>
              </c:numCache>
            </c:numRef>
          </c:xVal>
          <c:yVal>
            <c:numRef>
              <c:f>Data!#REF!</c:f>
              <c:numCache>
                <c:formatCode>General</c:formatCode>
                <c:ptCount val="1"/>
                <c:pt idx="0">
                  <c:v>1</c:v>
                </c:pt>
              </c:numCache>
            </c:numRef>
          </c:yVal>
          <c:smooth val="0"/>
          <c:extLst>
            <c:ext xmlns:c16="http://schemas.microsoft.com/office/drawing/2014/chart" uri="{C3380CC4-5D6E-409C-BE32-E72D297353CC}">
              <c16:uniqueId val="{00000030-FF0A-4E1C-A11A-112BD0E5F2C7}"/>
            </c:ext>
          </c:extLst>
        </c:ser>
        <c:ser>
          <c:idx val="49"/>
          <c:order val="49"/>
          <c:spPr>
            <a:ln w="28575">
              <a:noFill/>
            </a:ln>
          </c:spPr>
          <c:marker>
            <c:symbol val="circle"/>
            <c:size val="5"/>
            <c:spPr>
              <a:noFill/>
              <a:ln>
                <a:solidFill>
                  <a:srgbClr val="0000FF"/>
                </a:solidFill>
                <a:prstDash val="solid"/>
              </a:ln>
            </c:spPr>
          </c:marker>
          <c:xVal>
            <c:numRef>
              <c:f>'Data Sentrifugert'!$B$6:$F$6</c:f>
              <c:numCache>
                <c:formatCode>General</c:formatCode>
                <c:ptCount val="5"/>
                <c:pt idx="0">
                  <c:v>0</c:v>
                </c:pt>
                <c:pt idx="1">
                  <c:v>12</c:v>
                </c:pt>
                <c:pt idx="2">
                  <c:v>24</c:v>
                </c:pt>
                <c:pt idx="3">
                  <c:v>48</c:v>
                </c:pt>
                <c:pt idx="4">
                  <c:v>72</c:v>
                </c:pt>
              </c:numCache>
            </c:numRef>
          </c:xVal>
          <c:yVal>
            <c:numRef>
              <c:f>Data!#REF!</c:f>
              <c:numCache>
                <c:formatCode>General</c:formatCode>
                <c:ptCount val="1"/>
                <c:pt idx="0">
                  <c:v>1</c:v>
                </c:pt>
              </c:numCache>
            </c:numRef>
          </c:yVal>
          <c:smooth val="0"/>
          <c:extLst>
            <c:ext xmlns:c16="http://schemas.microsoft.com/office/drawing/2014/chart" uri="{C3380CC4-5D6E-409C-BE32-E72D297353CC}">
              <c16:uniqueId val="{00000031-FF0A-4E1C-A11A-112BD0E5F2C7}"/>
            </c:ext>
          </c:extLst>
        </c:ser>
        <c:ser>
          <c:idx val="50"/>
          <c:order val="50"/>
          <c:spPr>
            <a:ln w="28575">
              <a:noFill/>
            </a:ln>
          </c:spPr>
          <c:marker>
            <c:symbol val="circle"/>
            <c:size val="7"/>
            <c:spPr>
              <a:solidFill>
                <a:srgbClr val="FF0000"/>
              </a:solidFill>
              <a:ln>
                <a:solidFill>
                  <a:srgbClr val="FF0000"/>
                </a:solidFill>
                <a:prstDash val="solid"/>
              </a:ln>
            </c:spPr>
          </c:marker>
          <c:errBars>
            <c:errDir val="y"/>
            <c:errBarType val="both"/>
            <c:errValType val="cust"/>
            <c:noEndCap val="0"/>
            <c:plus>
              <c:numRef>
                <c:f>'Data Sentrifugert'!$B$59:$F$59</c:f>
                <c:numCache>
                  <c:formatCode>General</c:formatCode>
                  <c:ptCount val="5"/>
                  <c:pt idx="0">
                    <c:v>0</c:v>
                  </c:pt>
                  <c:pt idx="1">
                    <c:v>1.3767259130950347</c:v>
                  </c:pt>
                  <c:pt idx="2">
                    <c:v>1.6352330032585158</c:v>
                  </c:pt>
                  <c:pt idx="3">
                    <c:v>1.2374215505476949</c:v>
                  </c:pt>
                  <c:pt idx="4">
                    <c:v>1.2627817005523438</c:v>
                  </c:pt>
                </c:numCache>
              </c:numRef>
            </c:plus>
            <c:minus>
              <c:numRef>
                <c:f>'Data Sentrifugert'!$B$59:$F$59</c:f>
                <c:numCache>
                  <c:formatCode>General</c:formatCode>
                  <c:ptCount val="5"/>
                  <c:pt idx="0">
                    <c:v>0</c:v>
                  </c:pt>
                  <c:pt idx="1">
                    <c:v>1.3767259130950347</c:v>
                  </c:pt>
                  <c:pt idx="2">
                    <c:v>1.6352330032585158</c:v>
                  </c:pt>
                  <c:pt idx="3">
                    <c:v>1.2374215505476949</c:v>
                  </c:pt>
                  <c:pt idx="4">
                    <c:v>1.2627817005523438</c:v>
                  </c:pt>
                </c:numCache>
              </c:numRef>
            </c:minus>
            <c:spPr>
              <a:ln w="25400">
                <a:solidFill>
                  <a:srgbClr val="FF0000"/>
                </a:solidFill>
                <a:prstDash val="solid"/>
              </a:ln>
            </c:spPr>
          </c:errBars>
          <c:xVal>
            <c:numRef>
              <c:f>'Data Sentrifugert'!$B$6:$F$6</c:f>
              <c:numCache>
                <c:formatCode>General</c:formatCode>
                <c:ptCount val="5"/>
                <c:pt idx="0">
                  <c:v>0</c:v>
                </c:pt>
                <c:pt idx="1">
                  <c:v>12</c:v>
                </c:pt>
                <c:pt idx="2">
                  <c:v>24</c:v>
                </c:pt>
                <c:pt idx="3">
                  <c:v>48</c:v>
                </c:pt>
                <c:pt idx="4">
                  <c:v>72</c:v>
                </c:pt>
              </c:numCache>
            </c:numRef>
          </c:xVal>
          <c:yVal>
            <c:numRef>
              <c:f>'Data Sentrifugert'!$B$54:$F$54</c:f>
              <c:numCache>
                <c:formatCode>0.00</c:formatCode>
                <c:ptCount val="5"/>
                <c:pt idx="0">
                  <c:v>100</c:v>
                </c:pt>
                <c:pt idx="1">
                  <c:v>100.07736132423794</c:v>
                </c:pt>
                <c:pt idx="2">
                  <c:v>100.53069242441698</c:v>
                </c:pt>
                <c:pt idx="3">
                  <c:v>98.02296710748638</c:v>
                </c:pt>
                <c:pt idx="4">
                  <c:v>97.652714774020964</c:v>
                </c:pt>
              </c:numCache>
            </c:numRef>
          </c:yVal>
          <c:smooth val="0"/>
          <c:extLst>
            <c:ext xmlns:c16="http://schemas.microsoft.com/office/drawing/2014/chart" uri="{C3380CC4-5D6E-409C-BE32-E72D297353CC}">
              <c16:uniqueId val="{00000032-FF0A-4E1C-A11A-112BD0E5F2C7}"/>
            </c:ext>
          </c:extLst>
        </c:ser>
        <c:ser>
          <c:idx val="51"/>
          <c:order val="51"/>
          <c:spPr>
            <a:ln w="25400">
              <a:pattFill prst="pct75">
                <a:fgClr>
                  <a:srgbClr val="FF0000"/>
                </a:fgClr>
                <a:bgClr>
                  <a:srgbClr val="FFFFFF"/>
                </a:bgClr>
              </a:pattFill>
              <a:prstDash val="solid"/>
            </a:ln>
          </c:spPr>
          <c:marker>
            <c:symbol val="none"/>
          </c:marker>
          <c:xVal>
            <c:numRef>
              <c:f>'Data Sentrifugert'!$B$6:$F$6</c:f>
              <c:numCache>
                <c:formatCode>General</c:formatCode>
                <c:ptCount val="5"/>
                <c:pt idx="0">
                  <c:v>0</c:v>
                </c:pt>
                <c:pt idx="1">
                  <c:v>12</c:v>
                </c:pt>
                <c:pt idx="2">
                  <c:v>24</c:v>
                </c:pt>
                <c:pt idx="3">
                  <c:v>48</c:v>
                </c:pt>
                <c:pt idx="4">
                  <c:v>72</c:v>
                </c:pt>
              </c:numCache>
            </c:numRef>
          </c:xVal>
          <c:yVal>
            <c:numRef>
              <c:f>'Data Sentrifugert'!$B$62:$F$62</c:f>
              <c:numCache>
                <c:formatCode>0.00</c:formatCode>
                <c:ptCount val="5"/>
                <c:pt idx="0">
                  <c:v>95.2</c:v>
                </c:pt>
                <c:pt idx="1">
                  <c:v>95.2</c:v>
                </c:pt>
                <c:pt idx="2">
                  <c:v>95.2</c:v>
                </c:pt>
                <c:pt idx="3">
                  <c:v>95.2</c:v>
                </c:pt>
                <c:pt idx="4">
                  <c:v>95.2</c:v>
                </c:pt>
              </c:numCache>
            </c:numRef>
          </c:yVal>
          <c:smooth val="0"/>
          <c:extLst>
            <c:ext xmlns:c16="http://schemas.microsoft.com/office/drawing/2014/chart" uri="{C3380CC4-5D6E-409C-BE32-E72D297353CC}">
              <c16:uniqueId val="{00000033-FF0A-4E1C-A11A-112BD0E5F2C7}"/>
            </c:ext>
          </c:extLst>
        </c:ser>
        <c:ser>
          <c:idx val="52"/>
          <c:order val="52"/>
          <c:spPr>
            <a:ln w="25400">
              <a:pattFill prst="pct75">
                <a:fgClr>
                  <a:srgbClr val="FF0000"/>
                </a:fgClr>
                <a:bgClr>
                  <a:srgbClr val="FFFFFF"/>
                </a:bgClr>
              </a:pattFill>
              <a:prstDash val="solid"/>
            </a:ln>
          </c:spPr>
          <c:marker>
            <c:symbol val="none"/>
          </c:marker>
          <c:xVal>
            <c:numRef>
              <c:f>'Data Sentrifugert'!$B$6:$F$6</c:f>
              <c:numCache>
                <c:formatCode>General</c:formatCode>
                <c:ptCount val="5"/>
                <c:pt idx="0">
                  <c:v>0</c:v>
                </c:pt>
                <c:pt idx="1">
                  <c:v>12</c:v>
                </c:pt>
                <c:pt idx="2">
                  <c:v>24</c:v>
                </c:pt>
                <c:pt idx="3">
                  <c:v>48</c:v>
                </c:pt>
                <c:pt idx="4">
                  <c:v>72</c:v>
                </c:pt>
              </c:numCache>
            </c:numRef>
          </c:xVal>
          <c:yVal>
            <c:numRef>
              <c:f>'Data Sentrifugert'!$B$63:$F$63</c:f>
              <c:numCache>
                <c:formatCode>0.00</c:formatCode>
                <c:ptCount val="5"/>
                <c:pt idx="0">
                  <c:v>104.8</c:v>
                </c:pt>
                <c:pt idx="1">
                  <c:v>104.8</c:v>
                </c:pt>
                <c:pt idx="2">
                  <c:v>104.8</c:v>
                </c:pt>
                <c:pt idx="3">
                  <c:v>104.8</c:v>
                </c:pt>
                <c:pt idx="4">
                  <c:v>104.8</c:v>
                </c:pt>
              </c:numCache>
            </c:numRef>
          </c:yVal>
          <c:smooth val="0"/>
          <c:extLst>
            <c:ext xmlns:c16="http://schemas.microsoft.com/office/drawing/2014/chart" uri="{C3380CC4-5D6E-409C-BE32-E72D297353CC}">
              <c16:uniqueId val="{00000034-FF0A-4E1C-A11A-112BD0E5F2C7}"/>
            </c:ext>
          </c:extLst>
        </c:ser>
        <c:ser>
          <c:idx val="53"/>
          <c:order val="53"/>
          <c:spPr>
            <a:ln w="25400">
              <a:pattFill prst="pct75">
                <a:fgClr>
                  <a:srgbClr val="0000FF"/>
                </a:fgClr>
                <a:bgClr>
                  <a:srgbClr val="FFFFFF"/>
                </a:bgClr>
              </a:pattFill>
              <a:prstDash val="solid"/>
            </a:ln>
          </c:spPr>
          <c:marker>
            <c:symbol val="none"/>
          </c:marker>
          <c:xVal>
            <c:numRef>
              <c:f>'Data Sentrifugert'!$B$6:$F$6</c:f>
              <c:numCache>
                <c:formatCode>General</c:formatCode>
                <c:ptCount val="5"/>
                <c:pt idx="0">
                  <c:v>0</c:v>
                </c:pt>
                <c:pt idx="1">
                  <c:v>12</c:v>
                </c:pt>
                <c:pt idx="2">
                  <c:v>24</c:v>
                </c:pt>
                <c:pt idx="3">
                  <c:v>48</c:v>
                </c:pt>
                <c:pt idx="4">
                  <c:v>72</c:v>
                </c:pt>
              </c:numCache>
            </c:numRef>
          </c:xVal>
          <c:yVal>
            <c:numRef>
              <c:f>'Data Sentrifugert'!$B$64:$F$64</c:f>
              <c:numCache>
                <c:formatCode>0.00</c:formatCode>
                <c:ptCount val="5"/>
                <c:pt idx="0">
                  <c:v>86.4</c:v>
                </c:pt>
                <c:pt idx="1">
                  <c:v>86.4</c:v>
                </c:pt>
                <c:pt idx="2">
                  <c:v>86.4</c:v>
                </c:pt>
                <c:pt idx="3">
                  <c:v>86.4</c:v>
                </c:pt>
                <c:pt idx="4">
                  <c:v>86.4</c:v>
                </c:pt>
              </c:numCache>
            </c:numRef>
          </c:yVal>
          <c:smooth val="0"/>
          <c:extLst>
            <c:ext xmlns:c16="http://schemas.microsoft.com/office/drawing/2014/chart" uri="{C3380CC4-5D6E-409C-BE32-E72D297353CC}">
              <c16:uniqueId val="{00000035-FF0A-4E1C-A11A-112BD0E5F2C7}"/>
            </c:ext>
          </c:extLst>
        </c:ser>
        <c:ser>
          <c:idx val="54"/>
          <c:order val="54"/>
          <c:spPr>
            <a:ln w="25400">
              <a:pattFill prst="pct75">
                <a:fgClr>
                  <a:srgbClr val="0000FF"/>
                </a:fgClr>
                <a:bgClr>
                  <a:srgbClr val="FFFFFF"/>
                </a:bgClr>
              </a:pattFill>
              <a:prstDash val="solid"/>
            </a:ln>
          </c:spPr>
          <c:marker>
            <c:symbol val="none"/>
          </c:marker>
          <c:xVal>
            <c:numRef>
              <c:f>'Data Sentrifugert'!$B$6:$F$6</c:f>
              <c:numCache>
                <c:formatCode>General</c:formatCode>
                <c:ptCount val="5"/>
                <c:pt idx="0">
                  <c:v>0</c:v>
                </c:pt>
                <c:pt idx="1">
                  <c:v>12</c:v>
                </c:pt>
                <c:pt idx="2">
                  <c:v>24</c:v>
                </c:pt>
                <c:pt idx="3">
                  <c:v>48</c:v>
                </c:pt>
                <c:pt idx="4">
                  <c:v>72</c:v>
                </c:pt>
              </c:numCache>
            </c:numRef>
          </c:xVal>
          <c:yVal>
            <c:numRef>
              <c:f>'Data Sentrifugert'!$B$65:$F$65</c:f>
              <c:numCache>
                <c:formatCode>0.00</c:formatCode>
                <c:ptCount val="5"/>
                <c:pt idx="0">
                  <c:v>113.6</c:v>
                </c:pt>
                <c:pt idx="1">
                  <c:v>113.6</c:v>
                </c:pt>
                <c:pt idx="2">
                  <c:v>113.6</c:v>
                </c:pt>
                <c:pt idx="3">
                  <c:v>113.6</c:v>
                </c:pt>
                <c:pt idx="4">
                  <c:v>113.6</c:v>
                </c:pt>
              </c:numCache>
            </c:numRef>
          </c:yVal>
          <c:smooth val="0"/>
          <c:extLst>
            <c:ext xmlns:c16="http://schemas.microsoft.com/office/drawing/2014/chart" uri="{C3380CC4-5D6E-409C-BE32-E72D297353CC}">
              <c16:uniqueId val="{00000036-FF0A-4E1C-A11A-112BD0E5F2C7}"/>
            </c:ext>
          </c:extLst>
        </c:ser>
        <c:dLbls>
          <c:showLegendKey val="0"/>
          <c:showVal val="0"/>
          <c:showCatName val="0"/>
          <c:showSerName val="0"/>
          <c:showPercent val="0"/>
          <c:showBubbleSize val="0"/>
        </c:dLbls>
        <c:axId val="249665440"/>
        <c:axId val="249665832"/>
      </c:scatterChart>
      <c:valAx>
        <c:axId val="249665440"/>
        <c:scaling>
          <c:orientation val="minMax"/>
          <c:max val="72"/>
          <c:min val="0"/>
        </c:scaling>
        <c:delete val="0"/>
        <c:axPos val="b"/>
        <c:title>
          <c:tx>
            <c:rich>
              <a:bodyPr/>
              <a:lstStyle/>
              <a:p>
                <a:pPr>
                  <a:defRPr sz="1200" b="1" i="0" u="none" strike="noStrike" baseline="0">
                    <a:solidFill>
                      <a:srgbClr val="000000"/>
                    </a:solidFill>
                    <a:latin typeface="Arial"/>
                    <a:ea typeface="Arial"/>
                    <a:cs typeface="Arial"/>
                  </a:defRPr>
                </a:pPr>
                <a:r>
                  <a:rPr lang="nb-NO"/>
                  <a:t>Tid (timer)</a:t>
                </a:r>
              </a:p>
            </c:rich>
          </c:tx>
          <c:layout>
            <c:manualLayout>
              <c:xMode val="edge"/>
              <c:yMode val="edge"/>
              <c:x val="0.50312532808398946"/>
              <c:y val="0.94285864266966624"/>
            </c:manualLayout>
          </c:layout>
          <c:overlay val="0"/>
          <c:spPr>
            <a:noFill/>
            <a:ln w="25400">
              <a:noFill/>
            </a:ln>
          </c:spPr>
        </c:title>
        <c:numFmt formatCode="General" sourceLinked="1"/>
        <c:majorTickMark val="out"/>
        <c:minorTickMark val="none"/>
        <c:tickLblPos val="nextTo"/>
        <c:spPr>
          <a:ln w="38100">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nb-NO"/>
          </a:p>
        </c:txPr>
        <c:crossAx val="249665832"/>
        <c:crosses val="autoZero"/>
        <c:crossBetween val="midCat"/>
      </c:valAx>
      <c:valAx>
        <c:axId val="249665832"/>
        <c:scaling>
          <c:orientation val="minMax"/>
          <c:max val="300"/>
          <c:min val="50"/>
        </c:scaling>
        <c:delete val="0"/>
        <c:axPos val="l"/>
        <c:title>
          <c:tx>
            <c:rich>
              <a:bodyPr/>
              <a:lstStyle/>
              <a:p>
                <a:pPr>
                  <a:defRPr sz="1200" b="1" i="0" u="none" strike="noStrike" baseline="0">
                    <a:solidFill>
                      <a:srgbClr val="000000"/>
                    </a:solidFill>
                    <a:latin typeface="Arial"/>
                    <a:ea typeface="Arial"/>
                    <a:cs typeface="Arial"/>
                  </a:defRPr>
                </a:pPr>
                <a:r>
                  <a:rPr lang="nb-NO"/>
                  <a:t>Prosent av utgangsverdi</a:t>
                </a:r>
              </a:p>
            </c:rich>
          </c:tx>
          <c:layout>
            <c:manualLayout>
              <c:xMode val="edge"/>
              <c:yMode val="edge"/>
              <c:x val="2.5000000000000001E-2"/>
              <c:y val="0.31428621422322206"/>
            </c:manualLayout>
          </c:layout>
          <c:overlay val="0"/>
          <c:spPr>
            <a:noFill/>
            <a:ln w="25400">
              <a:noFill/>
            </a:ln>
          </c:spPr>
        </c:title>
        <c:numFmt formatCode="0" sourceLinked="0"/>
        <c:majorTickMark val="out"/>
        <c:minorTickMark val="none"/>
        <c:tickLblPos val="nextTo"/>
        <c:spPr>
          <a:ln w="38100">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nb-NO"/>
          </a:p>
        </c:txPr>
        <c:crossAx val="249665440"/>
        <c:crosses val="autoZero"/>
        <c:crossBetween val="midCat"/>
      </c:valAx>
      <c:spPr>
        <a:noFill/>
        <a:ln w="12700">
          <a:solidFill>
            <a:srgbClr val="FFFFFF"/>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nb-NO"/>
    </a:p>
  </c:txPr>
  <c:printSettings>
    <c:headerFooter alignWithMargins="0"/>
    <c:pageMargins b="1" l="0.75" r="0.75" t="1" header="0.5" footer="0.5"/>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nb-NO"/>
              <a:t>Fibrinogen:</a:t>
            </a:r>
            <a:r>
              <a:rPr lang="nb-NO" baseline="0"/>
              <a:t> Plasma på blod</a:t>
            </a:r>
            <a:endParaRPr lang="nb-NO"/>
          </a:p>
        </c:rich>
      </c:tx>
      <c:overlay val="0"/>
    </c:title>
    <c:autoTitleDeleted val="0"/>
    <c:plotArea>
      <c:layout>
        <c:manualLayout>
          <c:layoutTarget val="inner"/>
          <c:xMode val="edge"/>
          <c:yMode val="edge"/>
          <c:x val="9.4348497629280201E-2"/>
          <c:y val="3.4021273656582404E-2"/>
          <c:w val="0.76639093415850279"/>
          <c:h val="0.85648277223604519"/>
        </c:manualLayout>
      </c:layout>
      <c:scatterChart>
        <c:scatterStyle val="lineMarker"/>
        <c:varyColors val="0"/>
        <c:ser>
          <c:idx val="0"/>
          <c:order val="0"/>
          <c:spPr>
            <a:ln w="19050">
              <a:solidFill>
                <a:srgbClr val="000080"/>
              </a:solidFill>
              <a:prstDash val="solid"/>
            </a:ln>
          </c:spPr>
          <c:marker>
            <c:symbol val="none"/>
          </c:marker>
          <c:xVal>
            <c:numRef>
              <c:f>'Data Plasma på blod'!$B$6:$F$6</c:f>
              <c:numCache>
                <c:formatCode>General</c:formatCode>
                <c:ptCount val="5"/>
                <c:pt idx="0">
                  <c:v>0</c:v>
                </c:pt>
                <c:pt idx="1">
                  <c:v>12</c:v>
                </c:pt>
                <c:pt idx="2">
                  <c:v>24</c:v>
                </c:pt>
                <c:pt idx="3">
                  <c:v>48</c:v>
                </c:pt>
                <c:pt idx="4">
                  <c:v>72</c:v>
                </c:pt>
              </c:numCache>
            </c:numRef>
          </c:xVal>
          <c:yVal>
            <c:numRef>
              <c:f>'Data Plasma på blod'!$B$8:$F$8</c:f>
              <c:numCache>
                <c:formatCode>0.00</c:formatCode>
                <c:ptCount val="5"/>
                <c:pt idx="0">
                  <c:v>4.8</c:v>
                </c:pt>
                <c:pt idx="1">
                  <c:v>4.5599999999999996</c:v>
                </c:pt>
                <c:pt idx="2">
                  <c:v>4.5</c:v>
                </c:pt>
                <c:pt idx="3">
                  <c:v>4.57</c:v>
                </c:pt>
                <c:pt idx="4">
                  <c:v>4.57</c:v>
                </c:pt>
              </c:numCache>
            </c:numRef>
          </c:yVal>
          <c:smooth val="0"/>
          <c:extLst>
            <c:ext xmlns:c16="http://schemas.microsoft.com/office/drawing/2014/chart" uri="{C3380CC4-5D6E-409C-BE32-E72D297353CC}">
              <c16:uniqueId val="{00000000-06B5-47CE-B42F-20D246CA4510}"/>
            </c:ext>
          </c:extLst>
        </c:ser>
        <c:ser>
          <c:idx val="1"/>
          <c:order val="1"/>
          <c:spPr>
            <a:ln w="19050">
              <a:solidFill>
                <a:srgbClr val="FF00FF"/>
              </a:solidFill>
              <a:prstDash val="solid"/>
            </a:ln>
          </c:spPr>
          <c:marker>
            <c:symbol val="square"/>
            <c:size val="5"/>
            <c:spPr>
              <a:solidFill>
                <a:srgbClr val="AB0797"/>
              </a:solidFill>
              <a:ln>
                <a:solidFill>
                  <a:srgbClr val="AB0797"/>
                </a:solidFill>
              </a:ln>
            </c:spPr>
          </c:marker>
          <c:xVal>
            <c:numRef>
              <c:f>'Data Plasma på blod'!$B$6:$F$6</c:f>
              <c:numCache>
                <c:formatCode>General</c:formatCode>
                <c:ptCount val="5"/>
                <c:pt idx="0">
                  <c:v>0</c:v>
                </c:pt>
                <c:pt idx="1">
                  <c:v>12</c:v>
                </c:pt>
                <c:pt idx="2">
                  <c:v>24</c:v>
                </c:pt>
                <c:pt idx="3">
                  <c:v>48</c:v>
                </c:pt>
                <c:pt idx="4">
                  <c:v>72</c:v>
                </c:pt>
              </c:numCache>
            </c:numRef>
          </c:xVal>
          <c:yVal>
            <c:numRef>
              <c:f>'Data Plasma på blod'!$B$9:$F$9</c:f>
              <c:numCache>
                <c:formatCode>0.00</c:formatCode>
                <c:ptCount val="5"/>
                <c:pt idx="0">
                  <c:v>5.48</c:v>
                </c:pt>
                <c:pt idx="1">
                  <c:v>5.36</c:v>
                </c:pt>
                <c:pt idx="2">
                  <c:v>5.62</c:v>
                </c:pt>
                <c:pt idx="3">
                  <c:v>5.44</c:v>
                </c:pt>
                <c:pt idx="4">
                  <c:v>5.35</c:v>
                </c:pt>
              </c:numCache>
            </c:numRef>
          </c:yVal>
          <c:smooth val="0"/>
          <c:extLst>
            <c:ext xmlns:c16="http://schemas.microsoft.com/office/drawing/2014/chart" uri="{C3380CC4-5D6E-409C-BE32-E72D297353CC}">
              <c16:uniqueId val="{00000001-06B5-47CE-B42F-20D246CA4510}"/>
            </c:ext>
          </c:extLst>
        </c:ser>
        <c:ser>
          <c:idx val="2"/>
          <c:order val="2"/>
          <c:spPr>
            <a:ln w="19050">
              <a:solidFill>
                <a:srgbClr val="FFFF00"/>
              </a:solidFill>
              <a:prstDash val="solid"/>
            </a:ln>
          </c:spPr>
          <c:marker>
            <c:symbol val="none"/>
          </c:marker>
          <c:xVal>
            <c:numRef>
              <c:f>'Data Plasma på blod'!$B$6:$F$6</c:f>
              <c:numCache>
                <c:formatCode>General</c:formatCode>
                <c:ptCount val="5"/>
                <c:pt idx="0">
                  <c:v>0</c:v>
                </c:pt>
                <c:pt idx="1">
                  <c:v>12</c:v>
                </c:pt>
                <c:pt idx="2">
                  <c:v>24</c:v>
                </c:pt>
                <c:pt idx="3">
                  <c:v>48</c:v>
                </c:pt>
                <c:pt idx="4">
                  <c:v>72</c:v>
                </c:pt>
              </c:numCache>
            </c:numRef>
          </c:xVal>
          <c:yVal>
            <c:numRef>
              <c:f>'Data Plasma på blod'!$B$10:$F$10</c:f>
              <c:numCache>
                <c:formatCode>0.00</c:formatCode>
                <c:ptCount val="5"/>
                <c:pt idx="0">
                  <c:v>4.49</c:v>
                </c:pt>
                <c:pt idx="1">
                  <c:v>4.43</c:v>
                </c:pt>
                <c:pt idx="2">
                  <c:v>4.38</c:v>
                </c:pt>
                <c:pt idx="3">
                  <c:v>4.3899999999999997</c:v>
                </c:pt>
                <c:pt idx="4">
                  <c:v>4.4000000000000004</c:v>
                </c:pt>
              </c:numCache>
            </c:numRef>
          </c:yVal>
          <c:smooth val="0"/>
          <c:extLst>
            <c:ext xmlns:c16="http://schemas.microsoft.com/office/drawing/2014/chart" uri="{C3380CC4-5D6E-409C-BE32-E72D297353CC}">
              <c16:uniqueId val="{00000002-06B5-47CE-B42F-20D246CA4510}"/>
            </c:ext>
          </c:extLst>
        </c:ser>
        <c:ser>
          <c:idx val="3"/>
          <c:order val="3"/>
          <c:spPr>
            <a:ln w="19050">
              <a:solidFill>
                <a:srgbClr val="00FFFF"/>
              </a:solidFill>
              <a:prstDash val="solid"/>
            </a:ln>
          </c:spPr>
          <c:marker>
            <c:symbol val="none"/>
          </c:marker>
          <c:xVal>
            <c:numRef>
              <c:f>'Data Plasma på blod'!$B$6:$F$6</c:f>
              <c:numCache>
                <c:formatCode>General</c:formatCode>
                <c:ptCount val="5"/>
                <c:pt idx="0">
                  <c:v>0</c:v>
                </c:pt>
                <c:pt idx="1">
                  <c:v>12</c:v>
                </c:pt>
                <c:pt idx="2">
                  <c:v>24</c:v>
                </c:pt>
                <c:pt idx="3">
                  <c:v>48</c:v>
                </c:pt>
                <c:pt idx="4">
                  <c:v>72</c:v>
                </c:pt>
              </c:numCache>
            </c:numRef>
          </c:xVal>
          <c:yVal>
            <c:numRef>
              <c:f>'Data Plasma på blod'!$B$11:$F$11</c:f>
              <c:numCache>
                <c:formatCode>0.00</c:formatCode>
                <c:ptCount val="5"/>
                <c:pt idx="0">
                  <c:v>3.73</c:v>
                </c:pt>
                <c:pt idx="1">
                  <c:v>3.75</c:v>
                </c:pt>
                <c:pt idx="2">
                  <c:v>3.73</c:v>
                </c:pt>
                <c:pt idx="3">
                  <c:v>3.67</c:v>
                </c:pt>
                <c:pt idx="4">
                  <c:v>3.74</c:v>
                </c:pt>
              </c:numCache>
            </c:numRef>
          </c:yVal>
          <c:smooth val="0"/>
          <c:extLst>
            <c:ext xmlns:c16="http://schemas.microsoft.com/office/drawing/2014/chart" uri="{C3380CC4-5D6E-409C-BE32-E72D297353CC}">
              <c16:uniqueId val="{00000003-06B5-47CE-B42F-20D246CA4510}"/>
            </c:ext>
          </c:extLst>
        </c:ser>
        <c:ser>
          <c:idx val="4"/>
          <c:order val="4"/>
          <c:spPr>
            <a:ln w="19050">
              <a:solidFill>
                <a:srgbClr val="800080"/>
              </a:solidFill>
              <a:prstDash val="solid"/>
            </a:ln>
          </c:spPr>
          <c:marker>
            <c:symbol val="none"/>
          </c:marker>
          <c:xVal>
            <c:numRef>
              <c:f>'Data Plasma på blod'!$B$6:$F$6</c:f>
              <c:numCache>
                <c:formatCode>General</c:formatCode>
                <c:ptCount val="5"/>
                <c:pt idx="0">
                  <c:v>0</c:v>
                </c:pt>
                <c:pt idx="1">
                  <c:v>12</c:v>
                </c:pt>
                <c:pt idx="2">
                  <c:v>24</c:v>
                </c:pt>
                <c:pt idx="3">
                  <c:v>48</c:v>
                </c:pt>
                <c:pt idx="4">
                  <c:v>72</c:v>
                </c:pt>
              </c:numCache>
            </c:numRef>
          </c:xVal>
          <c:yVal>
            <c:numRef>
              <c:f>'Data Plasma på blod'!$B$12:$F$12</c:f>
              <c:numCache>
                <c:formatCode>0.00</c:formatCode>
                <c:ptCount val="5"/>
                <c:pt idx="0">
                  <c:v>7.01</c:v>
                </c:pt>
                <c:pt idx="1">
                  <c:v>7.27</c:v>
                </c:pt>
                <c:pt idx="2">
                  <c:v>7.34</c:v>
                </c:pt>
                <c:pt idx="3">
                  <c:v>7.38</c:v>
                </c:pt>
                <c:pt idx="4">
                  <c:v>7.29</c:v>
                </c:pt>
              </c:numCache>
            </c:numRef>
          </c:yVal>
          <c:smooth val="0"/>
          <c:extLst>
            <c:ext xmlns:c16="http://schemas.microsoft.com/office/drawing/2014/chart" uri="{C3380CC4-5D6E-409C-BE32-E72D297353CC}">
              <c16:uniqueId val="{00000004-06B5-47CE-B42F-20D246CA4510}"/>
            </c:ext>
          </c:extLst>
        </c:ser>
        <c:ser>
          <c:idx val="5"/>
          <c:order val="5"/>
          <c:spPr>
            <a:ln w="19050">
              <a:solidFill>
                <a:srgbClr val="800000"/>
              </a:solidFill>
              <a:prstDash val="solid"/>
            </a:ln>
          </c:spPr>
          <c:marker>
            <c:symbol val="none"/>
          </c:marker>
          <c:xVal>
            <c:numRef>
              <c:f>'Data Plasma på blod'!$B$6:$F$6</c:f>
              <c:numCache>
                <c:formatCode>General</c:formatCode>
                <c:ptCount val="5"/>
                <c:pt idx="0">
                  <c:v>0</c:v>
                </c:pt>
                <c:pt idx="1">
                  <c:v>12</c:v>
                </c:pt>
                <c:pt idx="2">
                  <c:v>24</c:v>
                </c:pt>
                <c:pt idx="3">
                  <c:v>48</c:v>
                </c:pt>
                <c:pt idx="4">
                  <c:v>72</c:v>
                </c:pt>
              </c:numCache>
            </c:numRef>
          </c:xVal>
          <c:yVal>
            <c:numRef>
              <c:f>'Data Plasma på blod'!$B$13:$F$13</c:f>
              <c:numCache>
                <c:formatCode>0.00</c:formatCode>
                <c:ptCount val="5"/>
                <c:pt idx="0">
                  <c:v>2.94</c:v>
                </c:pt>
                <c:pt idx="1">
                  <c:v>2.89</c:v>
                </c:pt>
                <c:pt idx="2">
                  <c:v>2.85</c:v>
                </c:pt>
                <c:pt idx="3">
                  <c:v>2.86</c:v>
                </c:pt>
                <c:pt idx="4">
                  <c:v>2.82</c:v>
                </c:pt>
              </c:numCache>
            </c:numRef>
          </c:yVal>
          <c:smooth val="0"/>
          <c:extLst>
            <c:ext xmlns:c16="http://schemas.microsoft.com/office/drawing/2014/chart" uri="{C3380CC4-5D6E-409C-BE32-E72D297353CC}">
              <c16:uniqueId val="{00000005-06B5-47CE-B42F-20D246CA4510}"/>
            </c:ext>
          </c:extLst>
        </c:ser>
        <c:ser>
          <c:idx val="6"/>
          <c:order val="6"/>
          <c:spPr>
            <a:ln w="19050">
              <a:solidFill>
                <a:srgbClr val="008080"/>
              </a:solidFill>
              <a:prstDash val="solid"/>
            </a:ln>
          </c:spPr>
          <c:marker>
            <c:symbol val="none"/>
          </c:marker>
          <c:xVal>
            <c:numRef>
              <c:f>'Data Plasma på blod'!$B$6:$F$6</c:f>
              <c:numCache>
                <c:formatCode>General</c:formatCode>
                <c:ptCount val="5"/>
                <c:pt idx="0">
                  <c:v>0</c:v>
                </c:pt>
                <c:pt idx="1">
                  <c:v>12</c:v>
                </c:pt>
                <c:pt idx="2">
                  <c:v>24</c:v>
                </c:pt>
                <c:pt idx="3">
                  <c:v>48</c:v>
                </c:pt>
                <c:pt idx="4">
                  <c:v>72</c:v>
                </c:pt>
              </c:numCache>
            </c:numRef>
          </c:xVal>
          <c:yVal>
            <c:numRef>
              <c:f>'Data Plasma på blod'!$B$14:$F$14</c:f>
              <c:numCache>
                <c:formatCode>General</c:formatCode>
                <c:ptCount val="5"/>
                <c:pt idx="0" formatCode="0.00">
                  <c:v>3.52</c:v>
                </c:pt>
                <c:pt idx="1">
                  <c:v>3.61</c:v>
                </c:pt>
                <c:pt idx="2" formatCode="0.00">
                  <c:v>3.57</c:v>
                </c:pt>
                <c:pt idx="3" formatCode="0.00">
                  <c:v>3.57</c:v>
                </c:pt>
                <c:pt idx="4" formatCode="0.00">
                  <c:v>3.5179999999999998</c:v>
                </c:pt>
              </c:numCache>
            </c:numRef>
          </c:yVal>
          <c:smooth val="0"/>
          <c:extLst>
            <c:ext xmlns:c16="http://schemas.microsoft.com/office/drawing/2014/chart" uri="{C3380CC4-5D6E-409C-BE32-E72D297353CC}">
              <c16:uniqueId val="{00000006-06B5-47CE-B42F-20D246CA4510}"/>
            </c:ext>
          </c:extLst>
        </c:ser>
        <c:ser>
          <c:idx val="7"/>
          <c:order val="7"/>
          <c:spPr>
            <a:ln w="19050">
              <a:solidFill>
                <a:srgbClr val="0000FF"/>
              </a:solidFill>
              <a:prstDash val="solid"/>
            </a:ln>
          </c:spPr>
          <c:marker>
            <c:symbol val="none"/>
          </c:marker>
          <c:xVal>
            <c:numRef>
              <c:f>'Data Plasma på blod'!$B$6:$F$6</c:f>
              <c:numCache>
                <c:formatCode>General</c:formatCode>
                <c:ptCount val="5"/>
                <c:pt idx="0">
                  <c:v>0</c:v>
                </c:pt>
                <c:pt idx="1">
                  <c:v>12</c:v>
                </c:pt>
                <c:pt idx="2">
                  <c:v>24</c:v>
                </c:pt>
                <c:pt idx="3">
                  <c:v>48</c:v>
                </c:pt>
                <c:pt idx="4">
                  <c:v>72</c:v>
                </c:pt>
              </c:numCache>
            </c:numRef>
          </c:xVal>
          <c:yVal>
            <c:numRef>
              <c:f>'Data Plasma på blod'!$B$15:$F$15</c:f>
              <c:numCache>
                <c:formatCode>0.00</c:formatCode>
                <c:ptCount val="5"/>
                <c:pt idx="0">
                  <c:v>2.9</c:v>
                </c:pt>
                <c:pt idx="1">
                  <c:v>2.92</c:v>
                </c:pt>
                <c:pt idx="2">
                  <c:v>2.9</c:v>
                </c:pt>
                <c:pt idx="3">
                  <c:v>2.9</c:v>
                </c:pt>
                <c:pt idx="4">
                  <c:v>2.89</c:v>
                </c:pt>
              </c:numCache>
            </c:numRef>
          </c:yVal>
          <c:smooth val="0"/>
          <c:extLst>
            <c:ext xmlns:c16="http://schemas.microsoft.com/office/drawing/2014/chart" uri="{C3380CC4-5D6E-409C-BE32-E72D297353CC}">
              <c16:uniqueId val="{00000007-06B5-47CE-B42F-20D246CA4510}"/>
            </c:ext>
          </c:extLst>
        </c:ser>
        <c:ser>
          <c:idx val="8"/>
          <c:order val="8"/>
          <c:spPr>
            <a:ln w="19050">
              <a:solidFill>
                <a:schemeClr val="accent3">
                  <a:lumMod val="50000"/>
                </a:schemeClr>
              </a:solidFill>
              <a:prstDash val="solid"/>
            </a:ln>
          </c:spPr>
          <c:marker>
            <c:symbol val="none"/>
          </c:marker>
          <c:xVal>
            <c:numRef>
              <c:f>'Data Plasma på blod'!$B$6:$F$6</c:f>
              <c:numCache>
                <c:formatCode>General</c:formatCode>
                <c:ptCount val="5"/>
                <c:pt idx="0">
                  <c:v>0</c:v>
                </c:pt>
                <c:pt idx="1">
                  <c:v>12</c:v>
                </c:pt>
                <c:pt idx="2">
                  <c:v>24</c:v>
                </c:pt>
                <c:pt idx="3">
                  <c:v>48</c:v>
                </c:pt>
                <c:pt idx="4">
                  <c:v>72</c:v>
                </c:pt>
              </c:numCache>
            </c:numRef>
          </c:xVal>
          <c:yVal>
            <c:numRef>
              <c:f>'Data Plasma på blod'!$B$16:$F$16</c:f>
              <c:numCache>
                <c:formatCode>0.00</c:formatCode>
                <c:ptCount val="5"/>
                <c:pt idx="0">
                  <c:v>4.95</c:v>
                </c:pt>
                <c:pt idx="1">
                  <c:v>5.12</c:v>
                </c:pt>
                <c:pt idx="2">
                  <c:v>5.05</c:v>
                </c:pt>
                <c:pt idx="3">
                  <c:v>4.79</c:v>
                </c:pt>
                <c:pt idx="4">
                  <c:v>4.8600000000000003</c:v>
                </c:pt>
              </c:numCache>
            </c:numRef>
          </c:yVal>
          <c:smooth val="0"/>
          <c:extLst>
            <c:ext xmlns:c16="http://schemas.microsoft.com/office/drawing/2014/chart" uri="{C3380CC4-5D6E-409C-BE32-E72D297353CC}">
              <c16:uniqueId val="{00000008-06B5-47CE-B42F-20D246CA4510}"/>
            </c:ext>
          </c:extLst>
        </c:ser>
        <c:ser>
          <c:idx val="9"/>
          <c:order val="9"/>
          <c:spPr>
            <a:ln w="19050">
              <a:solidFill>
                <a:schemeClr val="accent3">
                  <a:lumMod val="75000"/>
                </a:schemeClr>
              </a:solidFill>
              <a:prstDash val="solid"/>
            </a:ln>
          </c:spPr>
          <c:marker>
            <c:symbol val="none"/>
          </c:marker>
          <c:xVal>
            <c:numRef>
              <c:f>'Data Plasma på blod'!$B$6:$F$6</c:f>
              <c:numCache>
                <c:formatCode>General</c:formatCode>
                <c:ptCount val="5"/>
                <c:pt idx="0">
                  <c:v>0</c:v>
                </c:pt>
                <c:pt idx="1">
                  <c:v>12</c:v>
                </c:pt>
                <c:pt idx="2">
                  <c:v>24</c:v>
                </c:pt>
                <c:pt idx="3">
                  <c:v>48</c:v>
                </c:pt>
                <c:pt idx="4">
                  <c:v>72</c:v>
                </c:pt>
              </c:numCache>
            </c:numRef>
          </c:xVal>
          <c:yVal>
            <c:numRef>
              <c:f>'Data Plasma på blod'!$B$17:$F$17</c:f>
              <c:numCache>
                <c:formatCode>0.00</c:formatCode>
                <c:ptCount val="5"/>
                <c:pt idx="0">
                  <c:v>2.1800000000000002</c:v>
                </c:pt>
                <c:pt idx="1">
                  <c:v>2.2599999999999998</c:v>
                </c:pt>
                <c:pt idx="2">
                  <c:v>2.15</c:v>
                </c:pt>
                <c:pt idx="3">
                  <c:v>2.12</c:v>
                </c:pt>
                <c:pt idx="4">
                  <c:v>2.15</c:v>
                </c:pt>
              </c:numCache>
            </c:numRef>
          </c:yVal>
          <c:smooth val="0"/>
          <c:extLst>
            <c:ext xmlns:c16="http://schemas.microsoft.com/office/drawing/2014/chart" uri="{C3380CC4-5D6E-409C-BE32-E72D297353CC}">
              <c16:uniqueId val="{00000009-06B5-47CE-B42F-20D246CA4510}"/>
            </c:ext>
          </c:extLst>
        </c:ser>
        <c:ser>
          <c:idx val="10"/>
          <c:order val="10"/>
          <c:spPr>
            <a:ln w="19050">
              <a:solidFill>
                <a:schemeClr val="accent5">
                  <a:lumMod val="50000"/>
                </a:schemeClr>
              </a:solidFill>
              <a:prstDash val="solid"/>
            </a:ln>
          </c:spPr>
          <c:marker>
            <c:symbol val="none"/>
          </c:marker>
          <c:xVal>
            <c:numRef>
              <c:f>'Data Plasma på blod'!$B$6:$F$6</c:f>
              <c:numCache>
                <c:formatCode>General</c:formatCode>
                <c:ptCount val="5"/>
                <c:pt idx="0">
                  <c:v>0</c:v>
                </c:pt>
                <c:pt idx="1">
                  <c:v>12</c:v>
                </c:pt>
                <c:pt idx="2">
                  <c:v>24</c:v>
                </c:pt>
                <c:pt idx="3">
                  <c:v>48</c:v>
                </c:pt>
                <c:pt idx="4">
                  <c:v>72</c:v>
                </c:pt>
              </c:numCache>
            </c:numRef>
          </c:xVal>
          <c:yVal>
            <c:numRef>
              <c:f>'Data Plasma på blod'!$B$18:$F$18</c:f>
              <c:numCache>
                <c:formatCode>0.00</c:formatCode>
                <c:ptCount val="5"/>
                <c:pt idx="0">
                  <c:v>3.8</c:v>
                </c:pt>
                <c:pt idx="1">
                  <c:v>3.66</c:v>
                </c:pt>
                <c:pt idx="2">
                  <c:v>3.79</c:v>
                </c:pt>
                <c:pt idx="3">
                  <c:v>3.85</c:v>
                </c:pt>
                <c:pt idx="4">
                  <c:v>3.62</c:v>
                </c:pt>
              </c:numCache>
            </c:numRef>
          </c:yVal>
          <c:smooth val="0"/>
          <c:extLst>
            <c:ext xmlns:c16="http://schemas.microsoft.com/office/drawing/2014/chart" uri="{C3380CC4-5D6E-409C-BE32-E72D297353CC}">
              <c16:uniqueId val="{0000000A-06B5-47CE-B42F-20D246CA4510}"/>
            </c:ext>
          </c:extLst>
        </c:ser>
        <c:ser>
          <c:idx val="11"/>
          <c:order val="11"/>
          <c:spPr>
            <a:ln w="19050">
              <a:solidFill>
                <a:schemeClr val="accent6">
                  <a:lumMod val="50000"/>
                </a:schemeClr>
              </a:solidFill>
              <a:prstDash val="solid"/>
            </a:ln>
          </c:spPr>
          <c:marker>
            <c:spPr>
              <a:solidFill>
                <a:schemeClr val="accent6">
                  <a:lumMod val="50000"/>
                </a:schemeClr>
              </a:solidFill>
            </c:spPr>
          </c:marker>
          <c:xVal>
            <c:numRef>
              <c:f>'Data Plasma på blod'!$B$6:$F$6</c:f>
              <c:numCache>
                <c:formatCode>General</c:formatCode>
                <c:ptCount val="5"/>
                <c:pt idx="0">
                  <c:v>0</c:v>
                </c:pt>
                <c:pt idx="1">
                  <c:v>12</c:v>
                </c:pt>
                <c:pt idx="2">
                  <c:v>24</c:v>
                </c:pt>
                <c:pt idx="3">
                  <c:v>48</c:v>
                </c:pt>
                <c:pt idx="4">
                  <c:v>72</c:v>
                </c:pt>
              </c:numCache>
            </c:numRef>
          </c:xVal>
          <c:yVal>
            <c:numRef>
              <c:f>'Data Plasma på blod'!$B$19:$F$19</c:f>
              <c:numCache>
                <c:formatCode>0.00</c:formatCode>
                <c:ptCount val="5"/>
                <c:pt idx="0">
                  <c:v>3.19</c:v>
                </c:pt>
                <c:pt idx="1">
                  <c:v>3.1</c:v>
                </c:pt>
                <c:pt idx="2">
                  <c:v>3.3</c:v>
                </c:pt>
                <c:pt idx="3">
                  <c:v>3.27</c:v>
                </c:pt>
                <c:pt idx="4">
                  <c:v>3.25</c:v>
                </c:pt>
              </c:numCache>
            </c:numRef>
          </c:yVal>
          <c:smooth val="0"/>
          <c:extLst>
            <c:ext xmlns:c16="http://schemas.microsoft.com/office/drawing/2014/chart" uri="{C3380CC4-5D6E-409C-BE32-E72D297353CC}">
              <c16:uniqueId val="{0000000B-06B5-47CE-B42F-20D246CA4510}"/>
            </c:ext>
          </c:extLst>
        </c:ser>
        <c:ser>
          <c:idx val="12"/>
          <c:order val="12"/>
          <c:spPr>
            <a:ln w="19050">
              <a:solidFill>
                <a:schemeClr val="accent6">
                  <a:lumMod val="75000"/>
                </a:schemeClr>
              </a:solidFill>
              <a:prstDash val="solid"/>
            </a:ln>
          </c:spPr>
          <c:marker>
            <c:symbol val="none"/>
          </c:marker>
          <c:xVal>
            <c:numRef>
              <c:f>'Data Plasma på blod'!$B$6:$F$6</c:f>
              <c:numCache>
                <c:formatCode>General</c:formatCode>
                <c:ptCount val="5"/>
                <c:pt idx="0">
                  <c:v>0</c:v>
                </c:pt>
                <c:pt idx="1">
                  <c:v>12</c:v>
                </c:pt>
                <c:pt idx="2">
                  <c:v>24</c:v>
                </c:pt>
                <c:pt idx="3">
                  <c:v>48</c:v>
                </c:pt>
                <c:pt idx="4">
                  <c:v>72</c:v>
                </c:pt>
              </c:numCache>
            </c:numRef>
          </c:xVal>
          <c:yVal>
            <c:numRef>
              <c:f>'Data Plasma på blod'!$B$20:$F$20</c:f>
              <c:numCache>
                <c:formatCode>0.00</c:formatCode>
                <c:ptCount val="5"/>
                <c:pt idx="0">
                  <c:v>4.4000000000000004</c:v>
                </c:pt>
                <c:pt idx="1">
                  <c:v>4.18</c:v>
                </c:pt>
                <c:pt idx="2">
                  <c:v>4.2300000000000004</c:v>
                </c:pt>
                <c:pt idx="3">
                  <c:v>4.32</c:v>
                </c:pt>
                <c:pt idx="4">
                  <c:v>4.37</c:v>
                </c:pt>
              </c:numCache>
            </c:numRef>
          </c:yVal>
          <c:smooth val="0"/>
          <c:extLst>
            <c:ext xmlns:c16="http://schemas.microsoft.com/office/drawing/2014/chart" uri="{C3380CC4-5D6E-409C-BE32-E72D297353CC}">
              <c16:uniqueId val="{0000000C-06B5-47CE-B42F-20D246CA4510}"/>
            </c:ext>
          </c:extLst>
        </c:ser>
        <c:ser>
          <c:idx val="13"/>
          <c:order val="13"/>
          <c:spPr>
            <a:ln w="19050">
              <a:solidFill>
                <a:schemeClr val="tx1">
                  <a:lumMod val="85000"/>
                  <a:lumOff val="15000"/>
                </a:schemeClr>
              </a:solidFill>
              <a:prstDash val="solid"/>
            </a:ln>
          </c:spPr>
          <c:marker>
            <c:symbol val="none"/>
          </c:marker>
          <c:xVal>
            <c:numRef>
              <c:f>'Data Plasma på blod'!$B$6:$F$6</c:f>
              <c:numCache>
                <c:formatCode>General</c:formatCode>
                <c:ptCount val="5"/>
                <c:pt idx="0">
                  <c:v>0</c:v>
                </c:pt>
                <c:pt idx="1">
                  <c:v>12</c:v>
                </c:pt>
                <c:pt idx="2">
                  <c:v>24</c:v>
                </c:pt>
                <c:pt idx="3">
                  <c:v>48</c:v>
                </c:pt>
                <c:pt idx="4">
                  <c:v>72</c:v>
                </c:pt>
              </c:numCache>
            </c:numRef>
          </c:xVal>
          <c:yVal>
            <c:numRef>
              <c:f>'Data Plasma på blod'!$B$21:$F$21</c:f>
              <c:numCache>
                <c:formatCode>0.00</c:formatCode>
                <c:ptCount val="5"/>
                <c:pt idx="0">
                  <c:v>3.18</c:v>
                </c:pt>
                <c:pt idx="1">
                  <c:v>3.35</c:v>
                </c:pt>
                <c:pt idx="2">
                  <c:v>3.31</c:v>
                </c:pt>
                <c:pt idx="3">
                  <c:v>3.32</c:v>
                </c:pt>
                <c:pt idx="4">
                  <c:v>3.42</c:v>
                </c:pt>
              </c:numCache>
            </c:numRef>
          </c:yVal>
          <c:smooth val="0"/>
          <c:extLst>
            <c:ext xmlns:c16="http://schemas.microsoft.com/office/drawing/2014/chart" uri="{C3380CC4-5D6E-409C-BE32-E72D297353CC}">
              <c16:uniqueId val="{0000000D-06B5-47CE-B42F-20D246CA4510}"/>
            </c:ext>
          </c:extLst>
        </c:ser>
        <c:ser>
          <c:idx val="14"/>
          <c:order val="14"/>
          <c:spPr>
            <a:ln w="19050">
              <a:solidFill>
                <a:srgbClr val="002060"/>
              </a:solidFill>
              <a:prstDash val="solid"/>
            </a:ln>
          </c:spPr>
          <c:marker>
            <c:symbol val="circle"/>
            <c:size val="5"/>
            <c:spPr>
              <a:solidFill>
                <a:srgbClr val="002060"/>
              </a:solidFill>
            </c:spPr>
          </c:marker>
          <c:xVal>
            <c:numRef>
              <c:f>'Data Plasma på blod'!$B$6:$F$6</c:f>
              <c:numCache>
                <c:formatCode>General</c:formatCode>
                <c:ptCount val="5"/>
                <c:pt idx="0">
                  <c:v>0</c:v>
                </c:pt>
                <c:pt idx="1">
                  <c:v>12</c:v>
                </c:pt>
                <c:pt idx="2">
                  <c:v>24</c:v>
                </c:pt>
                <c:pt idx="3">
                  <c:v>48</c:v>
                </c:pt>
                <c:pt idx="4">
                  <c:v>72</c:v>
                </c:pt>
              </c:numCache>
            </c:numRef>
          </c:xVal>
          <c:yVal>
            <c:numRef>
              <c:f>'Data Plasma på blod'!$B$22:$F$22</c:f>
              <c:numCache>
                <c:formatCode>0.00</c:formatCode>
                <c:ptCount val="5"/>
                <c:pt idx="0">
                  <c:v>4.34</c:v>
                </c:pt>
                <c:pt idx="2">
                  <c:v>4.2699999999999996</c:v>
                </c:pt>
                <c:pt idx="3">
                  <c:v>4.24</c:v>
                </c:pt>
                <c:pt idx="4">
                  <c:v>4.21</c:v>
                </c:pt>
              </c:numCache>
            </c:numRef>
          </c:yVal>
          <c:smooth val="0"/>
          <c:extLst>
            <c:ext xmlns:c16="http://schemas.microsoft.com/office/drawing/2014/chart" uri="{C3380CC4-5D6E-409C-BE32-E72D297353CC}">
              <c16:uniqueId val="{0000000E-06B5-47CE-B42F-20D246CA4510}"/>
            </c:ext>
          </c:extLst>
        </c:ser>
        <c:ser>
          <c:idx val="15"/>
          <c:order val="15"/>
          <c:spPr>
            <a:ln w="19050">
              <a:solidFill>
                <a:schemeClr val="accent6">
                  <a:lumMod val="75000"/>
                </a:schemeClr>
              </a:solidFill>
              <a:prstDash val="solid"/>
            </a:ln>
          </c:spPr>
          <c:marker>
            <c:symbol val="square"/>
            <c:size val="5"/>
            <c:spPr>
              <a:solidFill>
                <a:schemeClr val="accent6">
                  <a:lumMod val="75000"/>
                </a:schemeClr>
              </a:solidFill>
            </c:spPr>
          </c:marker>
          <c:xVal>
            <c:numRef>
              <c:f>'Data Plasma på blod'!$B$6:$F$6</c:f>
              <c:numCache>
                <c:formatCode>General</c:formatCode>
                <c:ptCount val="5"/>
                <c:pt idx="0">
                  <c:v>0</c:v>
                </c:pt>
                <c:pt idx="1">
                  <c:v>12</c:v>
                </c:pt>
                <c:pt idx="2">
                  <c:v>24</c:v>
                </c:pt>
                <c:pt idx="3">
                  <c:v>48</c:v>
                </c:pt>
                <c:pt idx="4">
                  <c:v>72</c:v>
                </c:pt>
              </c:numCache>
            </c:numRef>
          </c:xVal>
          <c:yVal>
            <c:numRef>
              <c:f>'Data Plasma på blod'!$B$23:$F$23</c:f>
              <c:numCache>
                <c:formatCode>0.00</c:formatCode>
                <c:ptCount val="5"/>
                <c:pt idx="0">
                  <c:v>4.7699999999999996</c:v>
                </c:pt>
                <c:pt idx="2">
                  <c:v>4.96</c:v>
                </c:pt>
                <c:pt idx="3">
                  <c:v>4.88</c:v>
                </c:pt>
                <c:pt idx="4">
                  <c:v>5.09</c:v>
                </c:pt>
              </c:numCache>
            </c:numRef>
          </c:yVal>
          <c:smooth val="0"/>
          <c:extLst>
            <c:ext xmlns:c16="http://schemas.microsoft.com/office/drawing/2014/chart" uri="{C3380CC4-5D6E-409C-BE32-E72D297353CC}">
              <c16:uniqueId val="{0000000F-06B5-47CE-B42F-20D246CA4510}"/>
            </c:ext>
          </c:extLst>
        </c:ser>
        <c:ser>
          <c:idx val="16"/>
          <c:order val="16"/>
          <c:spPr>
            <a:ln w="19050">
              <a:solidFill>
                <a:srgbClr val="3366FF"/>
              </a:solidFill>
              <a:prstDash val="solid"/>
            </a:ln>
          </c:spPr>
          <c:marker>
            <c:symbol val="none"/>
          </c:marker>
          <c:xVal>
            <c:numRef>
              <c:f>'Data Plasma på blod'!$B$6:$F$6</c:f>
              <c:numCache>
                <c:formatCode>General</c:formatCode>
                <c:ptCount val="5"/>
                <c:pt idx="0">
                  <c:v>0</c:v>
                </c:pt>
                <c:pt idx="1">
                  <c:v>12</c:v>
                </c:pt>
                <c:pt idx="2">
                  <c:v>24</c:v>
                </c:pt>
                <c:pt idx="3">
                  <c:v>48</c:v>
                </c:pt>
                <c:pt idx="4">
                  <c:v>72</c:v>
                </c:pt>
              </c:numCache>
            </c:numRef>
          </c:xVal>
          <c:yVal>
            <c:numRef>
              <c:f>'Data Plasma på blod'!$B$24:$F$24</c:f>
              <c:numCache>
                <c:formatCode>0.00</c:formatCode>
                <c:ptCount val="5"/>
                <c:pt idx="0">
                  <c:v>3.89</c:v>
                </c:pt>
                <c:pt idx="1">
                  <c:v>3.86</c:v>
                </c:pt>
                <c:pt idx="2">
                  <c:v>3.78</c:v>
                </c:pt>
                <c:pt idx="3">
                  <c:v>3.77</c:v>
                </c:pt>
                <c:pt idx="4">
                  <c:v>3.62</c:v>
                </c:pt>
              </c:numCache>
            </c:numRef>
          </c:yVal>
          <c:smooth val="0"/>
          <c:extLst>
            <c:ext xmlns:c16="http://schemas.microsoft.com/office/drawing/2014/chart" uri="{C3380CC4-5D6E-409C-BE32-E72D297353CC}">
              <c16:uniqueId val="{00000010-06B5-47CE-B42F-20D246CA4510}"/>
            </c:ext>
          </c:extLst>
        </c:ser>
        <c:ser>
          <c:idx val="17"/>
          <c:order val="17"/>
          <c:spPr>
            <a:ln w="19050">
              <a:solidFill>
                <a:schemeClr val="accent4">
                  <a:lumMod val="75000"/>
                </a:schemeClr>
              </a:solidFill>
              <a:prstDash val="solid"/>
            </a:ln>
          </c:spPr>
          <c:marker>
            <c:symbol val="none"/>
          </c:marker>
          <c:xVal>
            <c:numRef>
              <c:f>'Data Plasma på blod'!$B$6:$F$6</c:f>
              <c:numCache>
                <c:formatCode>General</c:formatCode>
                <c:ptCount val="5"/>
                <c:pt idx="0">
                  <c:v>0</c:v>
                </c:pt>
                <c:pt idx="1">
                  <c:v>12</c:v>
                </c:pt>
                <c:pt idx="2">
                  <c:v>24</c:v>
                </c:pt>
                <c:pt idx="3">
                  <c:v>48</c:v>
                </c:pt>
                <c:pt idx="4">
                  <c:v>72</c:v>
                </c:pt>
              </c:numCache>
            </c:numRef>
          </c:xVal>
          <c:yVal>
            <c:numRef>
              <c:f>'Data Plasma på blod'!$B$25:$F$25</c:f>
              <c:numCache>
                <c:formatCode>0.00</c:formatCode>
                <c:ptCount val="5"/>
                <c:pt idx="0">
                  <c:v>3.47</c:v>
                </c:pt>
                <c:pt idx="1">
                  <c:v>3.37</c:v>
                </c:pt>
                <c:pt idx="2">
                  <c:v>3.42</c:v>
                </c:pt>
                <c:pt idx="3">
                  <c:v>3.35</c:v>
                </c:pt>
                <c:pt idx="4">
                  <c:v>3.37</c:v>
                </c:pt>
              </c:numCache>
            </c:numRef>
          </c:yVal>
          <c:smooth val="0"/>
          <c:extLst>
            <c:ext xmlns:c16="http://schemas.microsoft.com/office/drawing/2014/chart" uri="{C3380CC4-5D6E-409C-BE32-E72D297353CC}">
              <c16:uniqueId val="{00000011-06B5-47CE-B42F-20D246CA4510}"/>
            </c:ext>
          </c:extLst>
        </c:ser>
        <c:ser>
          <c:idx val="18"/>
          <c:order val="18"/>
          <c:spPr>
            <a:ln w="19050">
              <a:solidFill>
                <a:srgbClr val="00B050"/>
              </a:solidFill>
              <a:prstDash val="solid"/>
            </a:ln>
          </c:spPr>
          <c:marker>
            <c:symbol val="none"/>
          </c:marker>
          <c:xVal>
            <c:numRef>
              <c:f>'Data Plasma på blod'!$B$6:$F$6</c:f>
              <c:numCache>
                <c:formatCode>General</c:formatCode>
                <c:ptCount val="5"/>
                <c:pt idx="0">
                  <c:v>0</c:v>
                </c:pt>
                <c:pt idx="1">
                  <c:v>12</c:v>
                </c:pt>
                <c:pt idx="2">
                  <c:v>24</c:v>
                </c:pt>
                <c:pt idx="3">
                  <c:v>48</c:v>
                </c:pt>
                <c:pt idx="4">
                  <c:v>72</c:v>
                </c:pt>
              </c:numCache>
            </c:numRef>
          </c:xVal>
          <c:yVal>
            <c:numRef>
              <c:f>'Data Plasma på blod'!$B$26:$F$26</c:f>
              <c:numCache>
                <c:formatCode>0.00</c:formatCode>
                <c:ptCount val="5"/>
                <c:pt idx="0">
                  <c:v>3.15</c:v>
                </c:pt>
                <c:pt idx="1">
                  <c:v>3.17</c:v>
                </c:pt>
                <c:pt idx="2">
                  <c:v>3.16</c:v>
                </c:pt>
                <c:pt idx="3">
                  <c:v>3.1</c:v>
                </c:pt>
                <c:pt idx="4">
                  <c:v>3</c:v>
                </c:pt>
              </c:numCache>
            </c:numRef>
          </c:yVal>
          <c:smooth val="0"/>
          <c:extLst>
            <c:ext xmlns:c16="http://schemas.microsoft.com/office/drawing/2014/chart" uri="{C3380CC4-5D6E-409C-BE32-E72D297353CC}">
              <c16:uniqueId val="{00000012-06B5-47CE-B42F-20D246CA4510}"/>
            </c:ext>
          </c:extLst>
        </c:ser>
        <c:ser>
          <c:idx val="19"/>
          <c:order val="19"/>
          <c:spPr>
            <a:ln w="19050">
              <a:solidFill>
                <a:srgbClr val="FF0000"/>
              </a:solidFill>
              <a:prstDash val="solid"/>
            </a:ln>
          </c:spPr>
          <c:marker>
            <c:symbol val="none"/>
          </c:marker>
          <c:xVal>
            <c:numRef>
              <c:f>'Data Plasma på blod'!$B$6:$F$6</c:f>
              <c:numCache>
                <c:formatCode>General</c:formatCode>
                <c:ptCount val="5"/>
                <c:pt idx="0">
                  <c:v>0</c:v>
                </c:pt>
                <c:pt idx="1">
                  <c:v>12</c:v>
                </c:pt>
                <c:pt idx="2">
                  <c:v>24</c:v>
                </c:pt>
                <c:pt idx="3">
                  <c:v>48</c:v>
                </c:pt>
                <c:pt idx="4">
                  <c:v>72</c:v>
                </c:pt>
              </c:numCache>
            </c:numRef>
          </c:xVal>
          <c:yVal>
            <c:numRef>
              <c:f>'Data Plasma på blod'!$B$27:$F$27</c:f>
              <c:numCache>
                <c:formatCode>0.00</c:formatCode>
                <c:ptCount val="5"/>
                <c:pt idx="0">
                  <c:v>4.5999999999999996</c:v>
                </c:pt>
                <c:pt idx="1">
                  <c:v>4.83</c:v>
                </c:pt>
                <c:pt idx="2">
                  <c:v>4.68</c:v>
                </c:pt>
                <c:pt idx="3">
                  <c:v>4.62</c:v>
                </c:pt>
                <c:pt idx="4">
                  <c:v>4.74</c:v>
                </c:pt>
              </c:numCache>
            </c:numRef>
          </c:yVal>
          <c:smooth val="0"/>
          <c:extLst>
            <c:ext xmlns:c16="http://schemas.microsoft.com/office/drawing/2014/chart" uri="{C3380CC4-5D6E-409C-BE32-E72D297353CC}">
              <c16:uniqueId val="{00000013-06B5-47CE-B42F-20D246CA4510}"/>
            </c:ext>
          </c:extLst>
        </c:ser>
        <c:dLbls>
          <c:showLegendKey val="0"/>
          <c:showVal val="0"/>
          <c:showCatName val="0"/>
          <c:showSerName val="0"/>
          <c:showPercent val="0"/>
          <c:showBubbleSize val="0"/>
        </c:dLbls>
        <c:axId val="308150008"/>
        <c:axId val="249669360"/>
        <c:extLst>
          <c:ext xmlns:c15="http://schemas.microsoft.com/office/drawing/2012/chart" uri="{02D57815-91ED-43cb-92C2-25804820EDAC}">
            <c15:filteredScatterSeries>
              <c15:ser>
                <c:idx val="20"/>
                <c:order val="20"/>
                <c:spPr>
                  <a:ln w="12700">
                    <a:solidFill>
                      <a:srgbClr val="FF9900"/>
                    </a:solidFill>
                    <a:prstDash val="solid"/>
                  </a:ln>
                </c:spPr>
                <c:marker>
                  <c:symbol val="none"/>
                </c:marker>
                <c:xVal>
                  <c:numRef>
                    <c:extLst>
                      <c:ext uri="{02D57815-91ED-43cb-92C2-25804820EDAC}">
                        <c15:formulaRef>
                          <c15:sqref>'Data Plasma på blod'!$B$6:$F$6</c15:sqref>
                        </c15:formulaRef>
                      </c:ext>
                    </c:extLst>
                    <c:numCache>
                      <c:formatCode>General</c:formatCode>
                      <c:ptCount val="5"/>
                      <c:pt idx="0">
                        <c:v>0</c:v>
                      </c:pt>
                      <c:pt idx="1">
                        <c:v>12</c:v>
                      </c:pt>
                      <c:pt idx="2">
                        <c:v>24</c:v>
                      </c:pt>
                      <c:pt idx="3">
                        <c:v>48</c:v>
                      </c:pt>
                      <c:pt idx="4">
                        <c:v>72</c:v>
                      </c:pt>
                    </c:numCache>
                  </c:numRef>
                </c:xVal>
                <c:yVal>
                  <c:numRef>
                    <c:extLst>
                      <c:ext uri="{02D57815-91ED-43cb-92C2-25804820EDAC}">
                        <c15:formulaRef>
                          <c15:sqref>Data!#REF!</c15:sqref>
                        </c15:formulaRef>
                      </c:ext>
                    </c:extLst>
                    <c:numCache>
                      <c:formatCode>General</c:formatCode>
                      <c:ptCount val="1"/>
                      <c:pt idx="0">
                        <c:v>1</c:v>
                      </c:pt>
                    </c:numCache>
                  </c:numRef>
                </c:yVal>
                <c:smooth val="0"/>
                <c:extLst>
                  <c:ext xmlns:c16="http://schemas.microsoft.com/office/drawing/2014/chart" uri="{C3380CC4-5D6E-409C-BE32-E72D297353CC}">
                    <c16:uniqueId val="{00000014-06B5-47CE-B42F-20D246CA4510}"/>
                  </c:ext>
                </c:extLst>
              </c15:ser>
            </c15:filteredScatterSeries>
            <c15:filteredScatterSeries>
              <c15:ser>
                <c:idx val="21"/>
                <c:order val="21"/>
                <c:spPr>
                  <a:ln w="12700">
                    <a:solidFill>
                      <a:srgbClr val="FF6600"/>
                    </a:solidFill>
                    <a:prstDash val="solid"/>
                  </a:ln>
                </c:spPr>
                <c:marker>
                  <c:symbol val="none"/>
                </c:marker>
                <c:xVal>
                  <c:numRef>
                    <c:extLst xmlns:c15="http://schemas.microsoft.com/office/drawing/2012/chart">
                      <c:ext xmlns:c15="http://schemas.microsoft.com/office/drawing/2012/chart" uri="{02D57815-91ED-43cb-92C2-25804820EDAC}">
                        <c15:formulaRef>
                          <c15:sqref>'Data Plasma på blod'!$B$6:$F$6</c15:sqref>
                        </c15:formulaRef>
                      </c:ext>
                    </c:extLst>
                    <c:numCache>
                      <c:formatCode>General</c:formatCode>
                      <c:ptCount val="5"/>
                      <c:pt idx="0">
                        <c:v>0</c:v>
                      </c:pt>
                      <c:pt idx="1">
                        <c:v>12</c:v>
                      </c:pt>
                      <c:pt idx="2">
                        <c:v>24</c:v>
                      </c:pt>
                      <c:pt idx="3">
                        <c:v>48</c:v>
                      </c:pt>
                      <c:pt idx="4">
                        <c:v>72</c:v>
                      </c:pt>
                    </c:numCache>
                  </c:numRef>
                </c:xVal>
                <c:yVal>
                  <c:numRef>
                    <c:extLst xmlns:c15="http://schemas.microsoft.com/office/drawing/2012/chart">
                      <c:ext xmlns:c15="http://schemas.microsoft.com/office/drawing/2012/chart" uri="{02D57815-91ED-43cb-92C2-25804820EDAC}">
                        <c15:formulaRef>
                          <c15:sqref>Data!#REF!</c15:sqref>
                        </c15:formulaRef>
                      </c:ext>
                    </c:extLst>
                    <c:numCache>
                      <c:formatCode>General</c:formatCode>
                      <c:ptCount val="1"/>
                      <c:pt idx="0">
                        <c:v>1</c:v>
                      </c:pt>
                    </c:numCache>
                  </c:numRef>
                </c:yVal>
                <c:smooth val="0"/>
                <c:extLst xmlns:c15="http://schemas.microsoft.com/office/drawing/2012/chart">
                  <c:ext xmlns:c16="http://schemas.microsoft.com/office/drawing/2014/chart" uri="{C3380CC4-5D6E-409C-BE32-E72D297353CC}">
                    <c16:uniqueId val="{00000015-06B5-47CE-B42F-20D246CA4510}"/>
                  </c:ext>
                </c:extLst>
              </c15:ser>
            </c15:filteredScatterSeries>
            <c15:filteredScatterSeries>
              <c15:ser>
                <c:idx val="22"/>
                <c:order val="22"/>
                <c:spPr>
                  <a:ln w="12700">
                    <a:solidFill>
                      <a:srgbClr val="666699"/>
                    </a:solidFill>
                    <a:prstDash val="solid"/>
                  </a:ln>
                </c:spPr>
                <c:marker>
                  <c:symbol val="none"/>
                </c:marker>
                <c:xVal>
                  <c:numRef>
                    <c:extLst xmlns:c15="http://schemas.microsoft.com/office/drawing/2012/chart">
                      <c:ext xmlns:c15="http://schemas.microsoft.com/office/drawing/2012/chart" uri="{02D57815-91ED-43cb-92C2-25804820EDAC}">
                        <c15:formulaRef>
                          <c15:sqref>'Data Plasma på blod'!$B$6:$F$6</c15:sqref>
                        </c15:formulaRef>
                      </c:ext>
                    </c:extLst>
                    <c:numCache>
                      <c:formatCode>General</c:formatCode>
                      <c:ptCount val="5"/>
                      <c:pt idx="0">
                        <c:v>0</c:v>
                      </c:pt>
                      <c:pt idx="1">
                        <c:v>12</c:v>
                      </c:pt>
                      <c:pt idx="2">
                        <c:v>24</c:v>
                      </c:pt>
                      <c:pt idx="3">
                        <c:v>48</c:v>
                      </c:pt>
                      <c:pt idx="4">
                        <c:v>72</c:v>
                      </c:pt>
                    </c:numCache>
                  </c:numRef>
                </c:xVal>
                <c:yVal>
                  <c:numRef>
                    <c:extLst xmlns:c15="http://schemas.microsoft.com/office/drawing/2012/chart">
                      <c:ext xmlns:c15="http://schemas.microsoft.com/office/drawing/2012/chart" uri="{02D57815-91ED-43cb-92C2-25804820EDAC}">
                        <c15:formulaRef>
                          <c15:sqref>Data!#REF!</c15:sqref>
                        </c15:formulaRef>
                      </c:ext>
                    </c:extLst>
                    <c:numCache>
                      <c:formatCode>General</c:formatCode>
                      <c:ptCount val="1"/>
                      <c:pt idx="0">
                        <c:v>1</c:v>
                      </c:pt>
                    </c:numCache>
                  </c:numRef>
                </c:yVal>
                <c:smooth val="0"/>
                <c:extLst xmlns:c15="http://schemas.microsoft.com/office/drawing/2012/chart">
                  <c:ext xmlns:c16="http://schemas.microsoft.com/office/drawing/2014/chart" uri="{C3380CC4-5D6E-409C-BE32-E72D297353CC}">
                    <c16:uniqueId val="{00000016-06B5-47CE-B42F-20D246CA4510}"/>
                  </c:ext>
                </c:extLst>
              </c15:ser>
            </c15:filteredScatterSeries>
            <c15:filteredScatterSeries>
              <c15:ser>
                <c:idx val="23"/>
                <c:order val="23"/>
                <c:spPr>
                  <a:ln w="12700">
                    <a:solidFill>
                      <a:srgbClr val="969696"/>
                    </a:solidFill>
                    <a:prstDash val="solid"/>
                  </a:ln>
                </c:spPr>
                <c:marker>
                  <c:symbol val="none"/>
                </c:marker>
                <c:xVal>
                  <c:numRef>
                    <c:extLst xmlns:c15="http://schemas.microsoft.com/office/drawing/2012/chart">
                      <c:ext xmlns:c15="http://schemas.microsoft.com/office/drawing/2012/chart" uri="{02D57815-91ED-43cb-92C2-25804820EDAC}">
                        <c15:formulaRef>
                          <c15:sqref>'Data Plasma på blod'!$B$6:$F$6</c15:sqref>
                        </c15:formulaRef>
                      </c:ext>
                    </c:extLst>
                    <c:numCache>
                      <c:formatCode>General</c:formatCode>
                      <c:ptCount val="5"/>
                      <c:pt idx="0">
                        <c:v>0</c:v>
                      </c:pt>
                      <c:pt idx="1">
                        <c:v>12</c:v>
                      </c:pt>
                      <c:pt idx="2">
                        <c:v>24</c:v>
                      </c:pt>
                      <c:pt idx="3">
                        <c:v>48</c:v>
                      </c:pt>
                      <c:pt idx="4">
                        <c:v>72</c:v>
                      </c:pt>
                    </c:numCache>
                  </c:numRef>
                </c:xVal>
                <c:yVal>
                  <c:numRef>
                    <c:extLst xmlns:c15="http://schemas.microsoft.com/office/drawing/2012/chart">
                      <c:ext xmlns:c15="http://schemas.microsoft.com/office/drawing/2012/chart" uri="{02D57815-91ED-43cb-92C2-25804820EDAC}">
                        <c15:formulaRef>
                          <c15:sqref>Data!#REF!</c15:sqref>
                        </c15:formulaRef>
                      </c:ext>
                    </c:extLst>
                    <c:numCache>
                      <c:formatCode>General</c:formatCode>
                      <c:ptCount val="1"/>
                      <c:pt idx="0">
                        <c:v>1</c:v>
                      </c:pt>
                    </c:numCache>
                  </c:numRef>
                </c:yVal>
                <c:smooth val="0"/>
                <c:extLst xmlns:c15="http://schemas.microsoft.com/office/drawing/2012/chart">
                  <c:ext xmlns:c16="http://schemas.microsoft.com/office/drawing/2014/chart" uri="{C3380CC4-5D6E-409C-BE32-E72D297353CC}">
                    <c16:uniqueId val="{00000017-06B5-47CE-B42F-20D246CA4510}"/>
                  </c:ext>
                </c:extLst>
              </c15:ser>
            </c15:filteredScatterSeries>
            <c15:filteredScatterSeries>
              <c15:ser>
                <c:idx val="24"/>
                <c:order val="24"/>
                <c:spPr>
                  <a:ln w="12700">
                    <a:solidFill>
                      <a:srgbClr val="003366"/>
                    </a:solidFill>
                    <a:prstDash val="solid"/>
                  </a:ln>
                </c:spPr>
                <c:marker>
                  <c:symbol val="none"/>
                </c:marker>
                <c:xVal>
                  <c:numRef>
                    <c:extLst xmlns:c15="http://schemas.microsoft.com/office/drawing/2012/chart">
                      <c:ext xmlns:c15="http://schemas.microsoft.com/office/drawing/2012/chart" uri="{02D57815-91ED-43cb-92C2-25804820EDAC}">
                        <c15:formulaRef>
                          <c15:sqref>'Data Plasma på blod'!$B$6:$F$6</c15:sqref>
                        </c15:formulaRef>
                      </c:ext>
                    </c:extLst>
                    <c:numCache>
                      <c:formatCode>General</c:formatCode>
                      <c:ptCount val="5"/>
                      <c:pt idx="0">
                        <c:v>0</c:v>
                      </c:pt>
                      <c:pt idx="1">
                        <c:v>12</c:v>
                      </c:pt>
                      <c:pt idx="2">
                        <c:v>24</c:v>
                      </c:pt>
                      <c:pt idx="3">
                        <c:v>48</c:v>
                      </c:pt>
                      <c:pt idx="4">
                        <c:v>72</c:v>
                      </c:pt>
                    </c:numCache>
                  </c:numRef>
                </c:xVal>
                <c:yVal>
                  <c:numRef>
                    <c:extLst xmlns:c15="http://schemas.microsoft.com/office/drawing/2012/chart">
                      <c:ext xmlns:c15="http://schemas.microsoft.com/office/drawing/2012/chart" uri="{02D57815-91ED-43cb-92C2-25804820EDAC}">
                        <c15:formulaRef>
                          <c15:sqref>Data!#REF!</c15:sqref>
                        </c15:formulaRef>
                      </c:ext>
                    </c:extLst>
                    <c:numCache>
                      <c:formatCode>General</c:formatCode>
                      <c:ptCount val="1"/>
                      <c:pt idx="0">
                        <c:v>1</c:v>
                      </c:pt>
                    </c:numCache>
                  </c:numRef>
                </c:yVal>
                <c:smooth val="0"/>
                <c:extLst xmlns:c15="http://schemas.microsoft.com/office/drawing/2012/chart">
                  <c:ext xmlns:c16="http://schemas.microsoft.com/office/drawing/2014/chart" uri="{C3380CC4-5D6E-409C-BE32-E72D297353CC}">
                    <c16:uniqueId val="{00000018-06B5-47CE-B42F-20D246CA4510}"/>
                  </c:ext>
                </c:extLst>
              </c15:ser>
            </c15:filteredScatterSeries>
            <c15:filteredScatterSeries>
              <c15:ser>
                <c:idx val="25"/>
                <c:order val="25"/>
                <c:spPr>
                  <a:ln w="12700">
                    <a:solidFill>
                      <a:srgbClr val="339966"/>
                    </a:solidFill>
                    <a:prstDash val="solid"/>
                  </a:ln>
                </c:spPr>
                <c:marker>
                  <c:symbol val="none"/>
                </c:marker>
                <c:xVal>
                  <c:numRef>
                    <c:extLst xmlns:c15="http://schemas.microsoft.com/office/drawing/2012/chart">
                      <c:ext xmlns:c15="http://schemas.microsoft.com/office/drawing/2012/chart" uri="{02D57815-91ED-43cb-92C2-25804820EDAC}">
                        <c15:formulaRef>
                          <c15:sqref>'Data Plasma på blod'!$B$6:$F$6</c15:sqref>
                        </c15:formulaRef>
                      </c:ext>
                    </c:extLst>
                    <c:numCache>
                      <c:formatCode>General</c:formatCode>
                      <c:ptCount val="5"/>
                      <c:pt idx="0">
                        <c:v>0</c:v>
                      </c:pt>
                      <c:pt idx="1">
                        <c:v>12</c:v>
                      </c:pt>
                      <c:pt idx="2">
                        <c:v>24</c:v>
                      </c:pt>
                      <c:pt idx="3">
                        <c:v>48</c:v>
                      </c:pt>
                      <c:pt idx="4">
                        <c:v>72</c:v>
                      </c:pt>
                    </c:numCache>
                  </c:numRef>
                </c:xVal>
                <c:yVal>
                  <c:numRef>
                    <c:extLst xmlns:c15="http://schemas.microsoft.com/office/drawing/2012/chart">
                      <c:ext xmlns:c15="http://schemas.microsoft.com/office/drawing/2012/chart" uri="{02D57815-91ED-43cb-92C2-25804820EDAC}">
                        <c15:formulaRef>
                          <c15:sqref>Data!#REF!</c15:sqref>
                        </c15:formulaRef>
                      </c:ext>
                    </c:extLst>
                    <c:numCache>
                      <c:formatCode>General</c:formatCode>
                      <c:ptCount val="1"/>
                      <c:pt idx="0">
                        <c:v>1</c:v>
                      </c:pt>
                    </c:numCache>
                  </c:numRef>
                </c:yVal>
                <c:smooth val="0"/>
                <c:extLst xmlns:c15="http://schemas.microsoft.com/office/drawing/2012/chart">
                  <c:ext xmlns:c16="http://schemas.microsoft.com/office/drawing/2014/chart" uri="{C3380CC4-5D6E-409C-BE32-E72D297353CC}">
                    <c16:uniqueId val="{00000019-06B5-47CE-B42F-20D246CA4510}"/>
                  </c:ext>
                </c:extLst>
              </c15:ser>
            </c15:filteredScatterSeries>
            <c15:filteredScatterSeries>
              <c15:ser>
                <c:idx val="26"/>
                <c:order val="26"/>
                <c:spPr>
                  <a:ln w="12700">
                    <a:solidFill>
                      <a:srgbClr val="003300"/>
                    </a:solidFill>
                    <a:prstDash val="solid"/>
                  </a:ln>
                </c:spPr>
                <c:marker>
                  <c:symbol val="none"/>
                </c:marker>
                <c:xVal>
                  <c:numRef>
                    <c:extLst xmlns:c15="http://schemas.microsoft.com/office/drawing/2012/chart">
                      <c:ext xmlns:c15="http://schemas.microsoft.com/office/drawing/2012/chart" uri="{02D57815-91ED-43cb-92C2-25804820EDAC}">
                        <c15:formulaRef>
                          <c15:sqref>'Data Plasma på blod'!$B$6:$F$6</c15:sqref>
                        </c15:formulaRef>
                      </c:ext>
                    </c:extLst>
                    <c:numCache>
                      <c:formatCode>General</c:formatCode>
                      <c:ptCount val="5"/>
                      <c:pt idx="0">
                        <c:v>0</c:v>
                      </c:pt>
                      <c:pt idx="1">
                        <c:v>12</c:v>
                      </c:pt>
                      <c:pt idx="2">
                        <c:v>24</c:v>
                      </c:pt>
                      <c:pt idx="3">
                        <c:v>48</c:v>
                      </c:pt>
                      <c:pt idx="4">
                        <c:v>72</c:v>
                      </c:pt>
                    </c:numCache>
                  </c:numRef>
                </c:xVal>
                <c:yVal>
                  <c:numRef>
                    <c:extLst xmlns:c15="http://schemas.microsoft.com/office/drawing/2012/chart">
                      <c:ext xmlns:c15="http://schemas.microsoft.com/office/drawing/2012/chart" uri="{02D57815-91ED-43cb-92C2-25804820EDAC}">
                        <c15:formulaRef>
                          <c15:sqref>Data!#REF!</c15:sqref>
                        </c15:formulaRef>
                      </c:ext>
                    </c:extLst>
                    <c:numCache>
                      <c:formatCode>General</c:formatCode>
                      <c:ptCount val="1"/>
                      <c:pt idx="0">
                        <c:v>1</c:v>
                      </c:pt>
                    </c:numCache>
                  </c:numRef>
                </c:yVal>
                <c:smooth val="0"/>
                <c:extLst xmlns:c15="http://schemas.microsoft.com/office/drawing/2012/chart">
                  <c:ext xmlns:c16="http://schemas.microsoft.com/office/drawing/2014/chart" uri="{C3380CC4-5D6E-409C-BE32-E72D297353CC}">
                    <c16:uniqueId val="{0000001A-06B5-47CE-B42F-20D246CA4510}"/>
                  </c:ext>
                </c:extLst>
              </c15:ser>
            </c15:filteredScatterSeries>
            <c15:filteredScatterSeries>
              <c15:ser>
                <c:idx val="27"/>
                <c:order val="27"/>
                <c:spPr>
                  <a:ln w="12700">
                    <a:solidFill>
                      <a:srgbClr val="333300"/>
                    </a:solidFill>
                    <a:prstDash val="solid"/>
                  </a:ln>
                </c:spPr>
                <c:marker>
                  <c:symbol val="none"/>
                </c:marker>
                <c:xVal>
                  <c:numRef>
                    <c:extLst xmlns:c15="http://schemas.microsoft.com/office/drawing/2012/chart">
                      <c:ext xmlns:c15="http://schemas.microsoft.com/office/drawing/2012/chart" uri="{02D57815-91ED-43cb-92C2-25804820EDAC}">
                        <c15:formulaRef>
                          <c15:sqref>'Data Plasma på blod'!$B$6:$F$6</c15:sqref>
                        </c15:formulaRef>
                      </c:ext>
                    </c:extLst>
                    <c:numCache>
                      <c:formatCode>General</c:formatCode>
                      <c:ptCount val="5"/>
                      <c:pt idx="0">
                        <c:v>0</c:v>
                      </c:pt>
                      <c:pt idx="1">
                        <c:v>12</c:v>
                      </c:pt>
                      <c:pt idx="2">
                        <c:v>24</c:v>
                      </c:pt>
                      <c:pt idx="3">
                        <c:v>48</c:v>
                      </c:pt>
                      <c:pt idx="4">
                        <c:v>72</c:v>
                      </c:pt>
                    </c:numCache>
                  </c:numRef>
                </c:xVal>
                <c:yVal>
                  <c:numRef>
                    <c:extLst xmlns:c15="http://schemas.microsoft.com/office/drawing/2012/chart">
                      <c:ext xmlns:c15="http://schemas.microsoft.com/office/drawing/2012/chart" uri="{02D57815-91ED-43cb-92C2-25804820EDAC}">
                        <c15:formulaRef>
                          <c15:sqref>Data!#REF!</c15:sqref>
                        </c15:formulaRef>
                      </c:ext>
                    </c:extLst>
                    <c:numCache>
                      <c:formatCode>General</c:formatCode>
                      <c:ptCount val="1"/>
                      <c:pt idx="0">
                        <c:v>1</c:v>
                      </c:pt>
                    </c:numCache>
                  </c:numRef>
                </c:yVal>
                <c:smooth val="0"/>
                <c:extLst xmlns:c15="http://schemas.microsoft.com/office/drawing/2012/chart">
                  <c:ext xmlns:c16="http://schemas.microsoft.com/office/drawing/2014/chart" uri="{C3380CC4-5D6E-409C-BE32-E72D297353CC}">
                    <c16:uniqueId val="{0000001B-06B5-47CE-B42F-20D246CA4510}"/>
                  </c:ext>
                </c:extLst>
              </c15:ser>
            </c15:filteredScatterSeries>
            <c15:filteredScatterSeries>
              <c15:ser>
                <c:idx val="28"/>
                <c:order val="28"/>
                <c:spPr>
                  <a:ln w="12700">
                    <a:solidFill>
                      <a:srgbClr val="993300"/>
                    </a:solidFill>
                    <a:prstDash val="solid"/>
                  </a:ln>
                </c:spPr>
                <c:marker>
                  <c:symbol val="none"/>
                </c:marker>
                <c:xVal>
                  <c:numRef>
                    <c:extLst xmlns:c15="http://schemas.microsoft.com/office/drawing/2012/chart">
                      <c:ext xmlns:c15="http://schemas.microsoft.com/office/drawing/2012/chart" uri="{02D57815-91ED-43cb-92C2-25804820EDAC}">
                        <c15:formulaRef>
                          <c15:sqref>'Data Plasma på blod'!$B$6:$F$6</c15:sqref>
                        </c15:formulaRef>
                      </c:ext>
                    </c:extLst>
                    <c:numCache>
                      <c:formatCode>General</c:formatCode>
                      <c:ptCount val="5"/>
                      <c:pt idx="0">
                        <c:v>0</c:v>
                      </c:pt>
                      <c:pt idx="1">
                        <c:v>12</c:v>
                      </c:pt>
                      <c:pt idx="2">
                        <c:v>24</c:v>
                      </c:pt>
                      <c:pt idx="3">
                        <c:v>48</c:v>
                      </c:pt>
                      <c:pt idx="4">
                        <c:v>72</c:v>
                      </c:pt>
                    </c:numCache>
                  </c:numRef>
                </c:xVal>
                <c:yVal>
                  <c:numRef>
                    <c:extLst xmlns:c15="http://schemas.microsoft.com/office/drawing/2012/chart">
                      <c:ext xmlns:c15="http://schemas.microsoft.com/office/drawing/2012/chart" uri="{02D57815-91ED-43cb-92C2-25804820EDAC}">
                        <c15:formulaRef>
                          <c15:sqref>Data!#REF!</c15:sqref>
                        </c15:formulaRef>
                      </c:ext>
                    </c:extLst>
                    <c:numCache>
                      <c:formatCode>General</c:formatCode>
                      <c:ptCount val="1"/>
                      <c:pt idx="0">
                        <c:v>1</c:v>
                      </c:pt>
                    </c:numCache>
                  </c:numRef>
                </c:yVal>
                <c:smooth val="0"/>
                <c:extLst xmlns:c15="http://schemas.microsoft.com/office/drawing/2012/chart">
                  <c:ext xmlns:c16="http://schemas.microsoft.com/office/drawing/2014/chart" uri="{C3380CC4-5D6E-409C-BE32-E72D297353CC}">
                    <c16:uniqueId val="{0000001C-06B5-47CE-B42F-20D246CA4510}"/>
                  </c:ext>
                </c:extLst>
              </c15:ser>
            </c15:filteredScatterSeries>
            <c15:filteredScatterSeries>
              <c15:ser>
                <c:idx val="29"/>
                <c:order val="29"/>
                <c:spPr>
                  <a:ln w="12700">
                    <a:solidFill>
                      <a:srgbClr val="993366"/>
                    </a:solidFill>
                    <a:prstDash val="solid"/>
                  </a:ln>
                </c:spPr>
                <c:marker>
                  <c:symbol val="none"/>
                </c:marker>
                <c:xVal>
                  <c:numRef>
                    <c:extLst xmlns:c15="http://schemas.microsoft.com/office/drawing/2012/chart">
                      <c:ext xmlns:c15="http://schemas.microsoft.com/office/drawing/2012/chart" uri="{02D57815-91ED-43cb-92C2-25804820EDAC}">
                        <c15:formulaRef>
                          <c15:sqref>'Data Plasma på blod'!$B$6:$F$6</c15:sqref>
                        </c15:formulaRef>
                      </c:ext>
                    </c:extLst>
                    <c:numCache>
                      <c:formatCode>General</c:formatCode>
                      <c:ptCount val="5"/>
                      <c:pt idx="0">
                        <c:v>0</c:v>
                      </c:pt>
                      <c:pt idx="1">
                        <c:v>12</c:v>
                      </c:pt>
                      <c:pt idx="2">
                        <c:v>24</c:v>
                      </c:pt>
                      <c:pt idx="3">
                        <c:v>48</c:v>
                      </c:pt>
                      <c:pt idx="4">
                        <c:v>72</c:v>
                      </c:pt>
                    </c:numCache>
                  </c:numRef>
                </c:xVal>
                <c:yVal>
                  <c:numRef>
                    <c:extLst xmlns:c15="http://schemas.microsoft.com/office/drawing/2012/chart">
                      <c:ext xmlns:c15="http://schemas.microsoft.com/office/drawing/2012/chart" uri="{02D57815-91ED-43cb-92C2-25804820EDAC}">
                        <c15:formulaRef>
                          <c15:sqref>Data!#REF!</c15:sqref>
                        </c15:formulaRef>
                      </c:ext>
                    </c:extLst>
                    <c:numCache>
                      <c:formatCode>General</c:formatCode>
                      <c:ptCount val="1"/>
                      <c:pt idx="0">
                        <c:v>1</c:v>
                      </c:pt>
                    </c:numCache>
                  </c:numRef>
                </c:yVal>
                <c:smooth val="0"/>
                <c:extLst xmlns:c15="http://schemas.microsoft.com/office/drawing/2012/chart">
                  <c:ext xmlns:c16="http://schemas.microsoft.com/office/drawing/2014/chart" uri="{C3380CC4-5D6E-409C-BE32-E72D297353CC}">
                    <c16:uniqueId val="{0000001D-06B5-47CE-B42F-20D246CA4510}"/>
                  </c:ext>
                </c:extLst>
              </c15:ser>
            </c15:filteredScatterSeries>
            <c15:filteredScatterSeries>
              <c15:ser>
                <c:idx val="30"/>
                <c:order val="30"/>
                <c:spPr>
                  <a:ln w="12700">
                    <a:solidFill>
                      <a:srgbClr val="333399"/>
                    </a:solidFill>
                    <a:prstDash val="solid"/>
                  </a:ln>
                </c:spPr>
                <c:marker>
                  <c:symbol val="none"/>
                </c:marker>
                <c:xVal>
                  <c:numRef>
                    <c:extLst xmlns:c15="http://schemas.microsoft.com/office/drawing/2012/chart">
                      <c:ext xmlns:c15="http://schemas.microsoft.com/office/drawing/2012/chart" uri="{02D57815-91ED-43cb-92C2-25804820EDAC}">
                        <c15:formulaRef>
                          <c15:sqref>'Data Plasma på blod'!$B$6:$F$6</c15:sqref>
                        </c15:formulaRef>
                      </c:ext>
                    </c:extLst>
                    <c:numCache>
                      <c:formatCode>General</c:formatCode>
                      <c:ptCount val="5"/>
                      <c:pt idx="0">
                        <c:v>0</c:v>
                      </c:pt>
                      <c:pt idx="1">
                        <c:v>12</c:v>
                      </c:pt>
                      <c:pt idx="2">
                        <c:v>24</c:v>
                      </c:pt>
                      <c:pt idx="3">
                        <c:v>48</c:v>
                      </c:pt>
                      <c:pt idx="4">
                        <c:v>72</c:v>
                      </c:pt>
                    </c:numCache>
                  </c:numRef>
                </c:xVal>
                <c:yVal>
                  <c:numRef>
                    <c:extLst xmlns:c15="http://schemas.microsoft.com/office/drawing/2012/chart">
                      <c:ext xmlns:c15="http://schemas.microsoft.com/office/drawing/2012/chart" uri="{02D57815-91ED-43cb-92C2-25804820EDAC}">
                        <c15:formulaRef>
                          <c15:sqref>Data!#REF!</c15:sqref>
                        </c15:formulaRef>
                      </c:ext>
                    </c:extLst>
                    <c:numCache>
                      <c:formatCode>General</c:formatCode>
                      <c:ptCount val="1"/>
                      <c:pt idx="0">
                        <c:v>1</c:v>
                      </c:pt>
                    </c:numCache>
                  </c:numRef>
                </c:yVal>
                <c:smooth val="0"/>
                <c:extLst xmlns:c15="http://schemas.microsoft.com/office/drawing/2012/chart">
                  <c:ext xmlns:c16="http://schemas.microsoft.com/office/drawing/2014/chart" uri="{C3380CC4-5D6E-409C-BE32-E72D297353CC}">
                    <c16:uniqueId val="{0000001E-06B5-47CE-B42F-20D246CA4510}"/>
                  </c:ext>
                </c:extLst>
              </c15:ser>
            </c15:filteredScatterSeries>
            <c15:filteredScatterSeries>
              <c15:ser>
                <c:idx val="31"/>
                <c:order val="31"/>
                <c:spPr>
                  <a:ln w="12700">
                    <a:solidFill>
                      <a:srgbClr val="000000"/>
                    </a:solidFill>
                    <a:prstDash val="solid"/>
                  </a:ln>
                </c:spPr>
                <c:marker>
                  <c:symbol val="none"/>
                </c:marker>
                <c:xVal>
                  <c:numRef>
                    <c:extLst xmlns:c15="http://schemas.microsoft.com/office/drawing/2012/chart">
                      <c:ext xmlns:c15="http://schemas.microsoft.com/office/drawing/2012/chart" uri="{02D57815-91ED-43cb-92C2-25804820EDAC}">
                        <c15:formulaRef>
                          <c15:sqref>'Data Plasma på blod'!$B$6:$F$6</c15:sqref>
                        </c15:formulaRef>
                      </c:ext>
                    </c:extLst>
                    <c:numCache>
                      <c:formatCode>General</c:formatCode>
                      <c:ptCount val="5"/>
                      <c:pt idx="0">
                        <c:v>0</c:v>
                      </c:pt>
                      <c:pt idx="1">
                        <c:v>12</c:v>
                      </c:pt>
                      <c:pt idx="2">
                        <c:v>24</c:v>
                      </c:pt>
                      <c:pt idx="3">
                        <c:v>48</c:v>
                      </c:pt>
                      <c:pt idx="4">
                        <c:v>72</c:v>
                      </c:pt>
                    </c:numCache>
                  </c:numRef>
                </c:xVal>
                <c:yVal>
                  <c:numRef>
                    <c:extLst xmlns:c15="http://schemas.microsoft.com/office/drawing/2012/chart">
                      <c:ext xmlns:c15="http://schemas.microsoft.com/office/drawing/2012/chart" uri="{02D57815-91ED-43cb-92C2-25804820EDAC}">
                        <c15:formulaRef>
                          <c15:sqref>Data!#REF!</c15:sqref>
                        </c15:formulaRef>
                      </c:ext>
                    </c:extLst>
                    <c:numCache>
                      <c:formatCode>General</c:formatCode>
                      <c:ptCount val="1"/>
                      <c:pt idx="0">
                        <c:v>1</c:v>
                      </c:pt>
                    </c:numCache>
                  </c:numRef>
                </c:yVal>
                <c:smooth val="0"/>
                <c:extLst xmlns:c15="http://schemas.microsoft.com/office/drawing/2012/chart">
                  <c:ext xmlns:c16="http://schemas.microsoft.com/office/drawing/2014/chart" uri="{C3380CC4-5D6E-409C-BE32-E72D297353CC}">
                    <c16:uniqueId val="{0000001F-06B5-47CE-B42F-20D246CA4510}"/>
                  </c:ext>
                </c:extLst>
              </c15:ser>
            </c15:filteredScatterSeries>
            <c15:filteredScatterSeries>
              <c15:ser>
                <c:idx val="32"/>
                <c:order val="32"/>
                <c:spPr>
                  <a:ln w="12700">
                    <a:solidFill>
                      <a:srgbClr val="FFFFFF"/>
                    </a:solidFill>
                    <a:prstDash val="solid"/>
                  </a:ln>
                </c:spPr>
                <c:marker>
                  <c:symbol val="none"/>
                </c:marker>
                <c:xVal>
                  <c:numRef>
                    <c:extLst xmlns:c15="http://schemas.microsoft.com/office/drawing/2012/chart">
                      <c:ext xmlns:c15="http://schemas.microsoft.com/office/drawing/2012/chart" uri="{02D57815-91ED-43cb-92C2-25804820EDAC}">
                        <c15:formulaRef>
                          <c15:sqref>'Data Plasma på blod'!$B$6:$F$6</c15:sqref>
                        </c15:formulaRef>
                      </c:ext>
                    </c:extLst>
                    <c:numCache>
                      <c:formatCode>General</c:formatCode>
                      <c:ptCount val="5"/>
                      <c:pt idx="0">
                        <c:v>0</c:v>
                      </c:pt>
                      <c:pt idx="1">
                        <c:v>12</c:v>
                      </c:pt>
                      <c:pt idx="2">
                        <c:v>24</c:v>
                      </c:pt>
                      <c:pt idx="3">
                        <c:v>48</c:v>
                      </c:pt>
                      <c:pt idx="4">
                        <c:v>72</c:v>
                      </c:pt>
                    </c:numCache>
                  </c:numRef>
                </c:xVal>
                <c:yVal>
                  <c:numRef>
                    <c:extLst xmlns:c15="http://schemas.microsoft.com/office/drawing/2012/chart">
                      <c:ext xmlns:c15="http://schemas.microsoft.com/office/drawing/2012/chart" uri="{02D57815-91ED-43cb-92C2-25804820EDAC}">
                        <c15:formulaRef>
                          <c15:sqref>Data!#REF!</c15:sqref>
                        </c15:formulaRef>
                      </c:ext>
                    </c:extLst>
                    <c:numCache>
                      <c:formatCode>General</c:formatCode>
                      <c:ptCount val="1"/>
                      <c:pt idx="0">
                        <c:v>1</c:v>
                      </c:pt>
                    </c:numCache>
                  </c:numRef>
                </c:yVal>
                <c:smooth val="0"/>
                <c:extLst xmlns:c15="http://schemas.microsoft.com/office/drawing/2012/chart">
                  <c:ext xmlns:c16="http://schemas.microsoft.com/office/drawing/2014/chart" uri="{C3380CC4-5D6E-409C-BE32-E72D297353CC}">
                    <c16:uniqueId val="{00000020-06B5-47CE-B42F-20D246CA4510}"/>
                  </c:ext>
                </c:extLst>
              </c15:ser>
            </c15:filteredScatterSeries>
            <c15:filteredScatterSeries>
              <c15:ser>
                <c:idx val="33"/>
                <c:order val="33"/>
                <c:spPr>
                  <a:ln w="12700">
                    <a:solidFill>
                      <a:srgbClr val="FF0000"/>
                    </a:solidFill>
                    <a:prstDash val="solid"/>
                  </a:ln>
                </c:spPr>
                <c:marker>
                  <c:symbol val="none"/>
                </c:marker>
                <c:xVal>
                  <c:numRef>
                    <c:extLst xmlns:c15="http://schemas.microsoft.com/office/drawing/2012/chart">
                      <c:ext xmlns:c15="http://schemas.microsoft.com/office/drawing/2012/chart" uri="{02D57815-91ED-43cb-92C2-25804820EDAC}">
                        <c15:formulaRef>
                          <c15:sqref>'Data Plasma på blod'!$B$6:$F$6</c15:sqref>
                        </c15:formulaRef>
                      </c:ext>
                    </c:extLst>
                    <c:numCache>
                      <c:formatCode>General</c:formatCode>
                      <c:ptCount val="5"/>
                      <c:pt idx="0">
                        <c:v>0</c:v>
                      </c:pt>
                      <c:pt idx="1">
                        <c:v>12</c:v>
                      </c:pt>
                      <c:pt idx="2">
                        <c:v>24</c:v>
                      </c:pt>
                      <c:pt idx="3">
                        <c:v>48</c:v>
                      </c:pt>
                      <c:pt idx="4">
                        <c:v>72</c:v>
                      </c:pt>
                    </c:numCache>
                  </c:numRef>
                </c:xVal>
                <c:yVal>
                  <c:numRef>
                    <c:extLst xmlns:c15="http://schemas.microsoft.com/office/drawing/2012/chart">
                      <c:ext xmlns:c15="http://schemas.microsoft.com/office/drawing/2012/chart" uri="{02D57815-91ED-43cb-92C2-25804820EDAC}">
                        <c15:formulaRef>
                          <c15:sqref>Data!#REF!</c15:sqref>
                        </c15:formulaRef>
                      </c:ext>
                    </c:extLst>
                    <c:numCache>
                      <c:formatCode>General</c:formatCode>
                      <c:ptCount val="1"/>
                      <c:pt idx="0">
                        <c:v>1</c:v>
                      </c:pt>
                    </c:numCache>
                  </c:numRef>
                </c:yVal>
                <c:smooth val="0"/>
                <c:extLst xmlns:c15="http://schemas.microsoft.com/office/drawing/2012/chart">
                  <c:ext xmlns:c16="http://schemas.microsoft.com/office/drawing/2014/chart" uri="{C3380CC4-5D6E-409C-BE32-E72D297353CC}">
                    <c16:uniqueId val="{00000021-06B5-47CE-B42F-20D246CA4510}"/>
                  </c:ext>
                </c:extLst>
              </c15:ser>
            </c15:filteredScatterSeries>
            <c15:filteredScatterSeries>
              <c15:ser>
                <c:idx val="34"/>
                <c:order val="34"/>
                <c:spPr>
                  <a:ln w="12700">
                    <a:solidFill>
                      <a:srgbClr val="00FF00"/>
                    </a:solidFill>
                    <a:prstDash val="solid"/>
                  </a:ln>
                </c:spPr>
                <c:marker>
                  <c:symbol val="none"/>
                </c:marker>
                <c:xVal>
                  <c:numRef>
                    <c:extLst xmlns:c15="http://schemas.microsoft.com/office/drawing/2012/chart">
                      <c:ext xmlns:c15="http://schemas.microsoft.com/office/drawing/2012/chart" uri="{02D57815-91ED-43cb-92C2-25804820EDAC}">
                        <c15:formulaRef>
                          <c15:sqref>'Data Plasma på blod'!$B$6:$F$6</c15:sqref>
                        </c15:formulaRef>
                      </c:ext>
                    </c:extLst>
                    <c:numCache>
                      <c:formatCode>General</c:formatCode>
                      <c:ptCount val="5"/>
                      <c:pt idx="0">
                        <c:v>0</c:v>
                      </c:pt>
                      <c:pt idx="1">
                        <c:v>12</c:v>
                      </c:pt>
                      <c:pt idx="2">
                        <c:v>24</c:v>
                      </c:pt>
                      <c:pt idx="3">
                        <c:v>48</c:v>
                      </c:pt>
                      <c:pt idx="4">
                        <c:v>72</c:v>
                      </c:pt>
                    </c:numCache>
                  </c:numRef>
                </c:xVal>
                <c:yVal>
                  <c:numRef>
                    <c:extLst xmlns:c15="http://schemas.microsoft.com/office/drawing/2012/chart">
                      <c:ext xmlns:c15="http://schemas.microsoft.com/office/drawing/2012/chart" uri="{02D57815-91ED-43cb-92C2-25804820EDAC}">
                        <c15:formulaRef>
                          <c15:sqref>Data!#REF!</c15:sqref>
                        </c15:formulaRef>
                      </c:ext>
                    </c:extLst>
                    <c:numCache>
                      <c:formatCode>General</c:formatCode>
                      <c:ptCount val="1"/>
                      <c:pt idx="0">
                        <c:v>1</c:v>
                      </c:pt>
                    </c:numCache>
                  </c:numRef>
                </c:yVal>
                <c:smooth val="0"/>
                <c:extLst xmlns:c15="http://schemas.microsoft.com/office/drawing/2012/chart">
                  <c:ext xmlns:c16="http://schemas.microsoft.com/office/drawing/2014/chart" uri="{C3380CC4-5D6E-409C-BE32-E72D297353CC}">
                    <c16:uniqueId val="{00000022-06B5-47CE-B42F-20D246CA4510}"/>
                  </c:ext>
                </c:extLst>
              </c15:ser>
            </c15:filteredScatterSeries>
            <c15:filteredScatterSeries>
              <c15:ser>
                <c:idx val="35"/>
                <c:order val="35"/>
                <c:spPr>
                  <a:ln w="12700">
                    <a:solidFill>
                      <a:srgbClr val="0000FF"/>
                    </a:solidFill>
                    <a:prstDash val="solid"/>
                  </a:ln>
                </c:spPr>
                <c:marker>
                  <c:symbol val="none"/>
                </c:marker>
                <c:xVal>
                  <c:numRef>
                    <c:extLst xmlns:c15="http://schemas.microsoft.com/office/drawing/2012/chart">
                      <c:ext xmlns:c15="http://schemas.microsoft.com/office/drawing/2012/chart" uri="{02D57815-91ED-43cb-92C2-25804820EDAC}">
                        <c15:formulaRef>
                          <c15:sqref>'Data Plasma på blod'!$B$6:$F$6</c15:sqref>
                        </c15:formulaRef>
                      </c:ext>
                    </c:extLst>
                    <c:numCache>
                      <c:formatCode>General</c:formatCode>
                      <c:ptCount val="5"/>
                      <c:pt idx="0">
                        <c:v>0</c:v>
                      </c:pt>
                      <c:pt idx="1">
                        <c:v>12</c:v>
                      </c:pt>
                      <c:pt idx="2">
                        <c:v>24</c:v>
                      </c:pt>
                      <c:pt idx="3">
                        <c:v>48</c:v>
                      </c:pt>
                      <c:pt idx="4">
                        <c:v>72</c:v>
                      </c:pt>
                    </c:numCache>
                  </c:numRef>
                </c:xVal>
                <c:yVal>
                  <c:numRef>
                    <c:extLst xmlns:c15="http://schemas.microsoft.com/office/drawing/2012/chart">
                      <c:ext xmlns:c15="http://schemas.microsoft.com/office/drawing/2012/chart" uri="{02D57815-91ED-43cb-92C2-25804820EDAC}">
                        <c15:formulaRef>
                          <c15:sqref>Data!#REF!</c15:sqref>
                        </c15:formulaRef>
                      </c:ext>
                    </c:extLst>
                    <c:numCache>
                      <c:formatCode>General</c:formatCode>
                      <c:ptCount val="1"/>
                      <c:pt idx="0">
                        <c:v>1</c:v>
                      </c:pt>
                    </c:numCache>
                  </c:numRef>
                </c:yVal>
                <c:smooth val="0"/>
                <c:extLst xmlns:c15="http://schemas.microsoft.com/office/drawing/2012/chart">
                  <c:ext xmlns:c16="http://schemas.microsoft.com/office/drawing/2014/chart" uri="{C3380CC4-5D6E-409C-BE32-E72D297353CC}">
                    <c16:uniqueId val="{00000023-06B5-47CE-B42F-20D246CA4510}"/>
                  </c:ext>
                </c:extLst>
              </c15:ser>
            </c15:filteredScatterSeries>
            <c15:filteredScatterSeries>
              <c15:ser>
                <c:idx val="36"/>
                <c:order val="36"/>
                <c:spPr>
                  <a:ln w="12700">
                    <a:solidFill>
                      <a:srgbClr val="FFFF00"/>
                    </a:solidFill>
                    <a:prstDash val="solid"/>
                  </a:ln>
                </c:spPr>
                <c:marker>
                  <c:symbol val="none"/>
                </c:marker>
                <c:xVal>
                  <c:numRef>
                    <c:extLst xmlns:c15="http://schemas.microsoft.com/office/drawing/2012/chart">
                      <c:ext xmlns:c15="http://schemas.microsoft.com/office/drawing/2012/chart" uri="{02D57815-91ED-43cb-92C2-25804820EDAC}">
                        <c15:formulaRef>
                          <c15:sqref>'Data Plasma på blod'!$B$6:$F$6</c15:sqref>
                        </c15:formulaRef>
                      </c:ext>
                    </c:extLst>
                    <c:numCache>
                      <c:formatCode>General</c:formatCode>
                      <c:ptCount val="5"/>
                      <c:pt idx="0">
                        <c:v>0</c:v>
                      </c:pt>
                      <c:pt idx="1">
                        <c:v>12</c:v>
                      </c:pt>
                      <c:pt idx="2">
                        <c:v>24</c:v>
                      </c:pt>
                      <c:pt idx="3">
                        <c:v>48</c:v>
                      </c:pt>
                      <c:pt idx="4">
                        <c:v>72</c:v>
                      </c:pt>
                    </c:numCache>
                  </c:numRef>
                </c:xVal>
                <c:yVal>
                  <c:numRef>
                    <c:extLst xmlns:c15="http://schemas.microsoft.com/office/drawing/2012/chart">
                      <c:ext xmlns:c15="http://schemas.microsoft.com/office/drawing/2012/chart" uri="{02D57815-91ED-43cb-92C2-25804820EDAC}">
                        <c15:formulaRef>
                          <c15:sqref>Data!#REF!</c15:sqref>
                        </c15:formulaRef>
                      </c:ext>
                    </c:extLst>
                    <c:numCache>
                      <c:formatCode>General</c:formatCode>
                      <c:ptCount val="1"/>
                      <c:pt idx="0">
                        <c:v>1</c:v>
                      </c:pt>
                    </c:numCache>
                  </c:numRef>
                </c:yVal>
                <c:smooth val="0"/>
                <c:extLst xmlns:c15="http://schemas.microsoft.com/office/drawing/2012/chart">
                  <c:ext xmlns:c16="http://schemas.microsoft.com/office/drawing/2014/chart" uri="{C3380CC4-5D6E-409C-BE32-E72D297353CC}">
                    <c16:uniqueId val="{00000024-06B5-47CE-B42F-20D246CA4510}"/>
                  </c:ext>
                </c:extLst>
              </c15:ser>
            </c15:filteredScatterSeries>
            <c15:filteredScatterSeries>
              <c15:ser>
                <c:idx val="37"/>
                <c:order val="37"/>
                <c:spPr>
                  <a:ln w="12700">
                    <a:solidFill>
                      <a:srgbClr val="FF00FF"/>
                    </a:solidFill>
                    <a:prstDash val="solid"/>
                  </a:ln>
                </c:spPr>
                <c:marker>
                  <c:symbol val="none"/>
                </c:marker>
                <c:xVal>
                  <c:numRef>
                    <c:extLst xmlns:c15="http://schemas.microsoft.com/office/drawing/2012/chart">
                      <c:ext xmlns:c15="http://schemas.microsoft.com/office/drawing/2012/chart" uri="{02D57815-91ED-43cb-92C2-25804820EDAC}">
                        <c15:formulaRef>
                          <c15:sqref>'Data Plasma på blod'!$B$6:$F$6</c15:sqref>
                        </c15:formulaRef>
                      </c:ext>
                    </c:extLst>
                    <c:numCache>
                      <c:formatCode>General</c:formatCode>
                      <c:ptCount val="5"/>
                      <c:pt idx="0">
                        <c:v>0</c:v>
                      </c:pt>
                      <c:pt idx="1">
                        <c:v>12</c:v>
                      </c:pt>
                      <c:pt idx="2">
                        <c:v>24</c:v>
                      </c:pt>
                      <c:pt idx="3">
                        <c:v>48</c:v>
                      </c:pt>
                      <c:pt idx="4">
                        <c:v>72</c:v>
                      </c:pt>
                    </c:numCache>
                  </c:numRef>
                </c:xVal>
                <c:yVal>
                  <c:numRef>
                    <c:extLst xmlns:c15="http://schemas.microsoft.com/office/drawing/2012/chart">
                      <c:ext xmlns:c15="http://schemas.microsoft.com/office/drawing/2012/chart" uri="{02D57815-91ED-43cb-92C2-25804820EDAC}">
                        <c15:formulaRef>
                          <c15:sqref>Data!#REF!</c15:sqref>
                        </c15:formulaRef>
                      </c:ext>
                    </c:extLst>
                    <c:numCache>
                      <c:formatCode>General</c:formatCode>
                      <c:ptCount val="1"/>
                      <c:pt idx="0">
                        <c:v>1</c:v>
                      </c:pt>
                    </c:numCache>
                  </c:numRef>
                </c:yVal>
                <c:smooth val="0"/>
                <c:extLst xmlns:c15="http://schemas.microsoft.com/office/drawing/2012/chart">
                  <c:ext xmlns:c16="http://schemas.microsoft.com/office/drawing/2014/chart" uri="{C3380CC4-5D6E-409C-BE32-E72D297353CC}">
                    <c16:uniqueId val="{00000025-06B5-47CE-B42F-20D246CA4510}"/>
                  </c:ext>
                </c:extLst>
              </c15:ser>
            </c15:filteredScatterSeries>
            <c15:filteredScatterSeries>
              <c15:ser>
                <c:idx val="38"/>
                <c:order val="38"/>
                <c:spPr>
                  <a:ln w="12700">
                    <a:solidFill>
                      <a:srgbClr val="00FFFF"/>
                    </a:solidFill>
                    <a:prstDash val="solid"/>
                  </a:ln>
                </c:spPr>
                <c:marker>
                  <c:symbol val="none"/>
                </c:marker>
                <c:xVal>
                  <c:numRef>
                    <c:extLst xmlns:c15="http://schemas.microsoft.com/office/drawing/2012/chart">
                      <c:ext xmlns:c15="http://schemas.microsoft.com/office/drawing/2012/chart" uri="{02D57815-91ED-43cb-92C2-25804820EDAC}">
                        <c15:formulaRef>
                          <c15:sqref>'Data Plasma på blod'!$B$6:$F$6</c15:sqref>
                        </c15:formulaRef>
                      </c:ext>
                    </c:extLst>
                    <c:numCache>
                      <c:formatCode>General</c:formatCode>
                      <c:ptCount val="5"/>
                      <c:pt idx="0">
                        <c:v>0</c:v>
                      </c:pt>
                      <c:pt idx="1">
                        <c:v>12</c:v>
                      </c:pt>
                      <c:pt idx="2">
                        <c:v>24</c:v>
                      </c:pt>
                      <c:pt idx="3">
                        <c:v>48</c:v>
                      </c:pt>
                      <c:pt idx="4">
                        <c:v>72</c:v>
                      </c:pt>
                    </c:numCache>
                  </c:numRef>
                </c:xVal>
                <c:yVal>
                  <c:numRef>
                    <c:extLst xmlns:c15="http://schemas.microsoft.com/office/drawing/2012/chart">
                      <c:ext xmlns:c15="http://schemas.microsoft.com/office/drawing/2012/chart" uri="{02D57815-91ED-43cb-92C2-25804820EDAC}">
                        <c15:formulaRef>
                          <c15:sqref>Data!#REF!</c15:sqref>
                        </c15:formulaRef>
                      </c:ext>
                    </c:extLst>
                    <c:numCache>
                      <c:formatCode>General</c:formatCode>
                      <c:ptCount val="1"/>
                      <c:pt idx="0">
                        <c:v>1</c:v>
                      </c:pt>
                    </c:numCache>
                  </c:numRef>
                </c:yVal>
                <c:smooth val="0"/>
                <c:extLst xmlns:c15="http://schemas.microsoft.com/office/drawing/2012/chart">
                  <c:ext xmlns:c16="http://schemas.microsoft.com/office/drawing/2014/chart" uri="{C3380CC4-5D6E-409C-BE32-E72D297353CC}">
                    <c16:uniqueId val="{00000026-06B5-47CE-B42F-20D246CA4510}"/>
                  </c:ext>
                </c:extLst>
              </c15:ser>
            </c15:filteredScatterSeries>
            <c15:filteredScatterSeries>
              <c15:ser>
                <c:idx val="39"/>
                <c:order val="39"/>
                <c:spPr>
                  <a:ln w="12700">
                    <a:solidFill>
                      <a:srgbClr val="800000"/>
                    </a:solidFill>
                    <a:prstDash val="solid"/>
                  </a:ln>
                </c:spPr>
                <c:marker>
                  <c:symbol val="none"/>
                </c:marker>
                <c:xVal>
                  <c:numRef>
                    <c:extLst xmlns:c15="http://schemas.microsoft.com/office/drawing/2012/chart">
                      <c:ext xmlns:c15="http://schemas.microsoft.com/office/drawing/2012/chart" uri="{02D57815-91ED-43cb-92C2-25804820EDAC}">
                        <c15:formulaRef>
                          <c15:sqref>'Data Plasma på blod'!$B$6:$F$6</c15:sqref>
                        </c15:formulaRef>
                      </c:ext>
                    </c:extLst>
                    <c:numCache>
                      <c:formatCode>General</c:formatCode>
                      <c:ptCount val="5"/>
                      <c:pt idx="0">
                        <c:v>0</c:v>
                      </c:pt>
                      <c:pt idx="1">
                        <c:v>12</c:v>
                      </c:pt>
                      <c:pt idx="2">
                        <c:v>24</c:v>
                      </c:pt>
                      <c:pt idx="3">
                        <c:v>48</c:v>
                      </c:pt>
                      <c:pt idx="4">
                        <c:v>72</c:v>
                      </c:pt>
                    </c:numCache>
                  </c:numRef>
                </c:xVal>
                <c:yVal>
                  <c:numRef>
                    <c:extLst xmlns:c15="http://schemas.microsoft.com/office/drawing/2012/chart">
                      <c:ext xmlns:c15="http://schemas.microsoft.com/office/drawing/2012/chart" uri="{02D57815-91ED-43cb-92C2-25804820EDAC}">
                        <c15:formulaRef>
                          <c15:sqref>Data!#REF!</c15:sqref>
                        </c15:formulaRef>
                      </c:ext>
                    </c:extLst>
                    <c:numCache>
                      <c:formatCode>General</c:formatCode>
                      <c:ptCount val="1"/>
                      <c:pt idx="0">
                        <c:v>1</c:v>
                      </c:pt>
                    </c:numCache>
                  </c:numRef>
                </c:yVal>
                <c:smooth val="0"/>
                <c:extLst xmlns:c15="http://schemas.microsoft.com/office/drawing/2012/chart">
                  <c:ext xmlns:c16="http://schemas.microsoft.com/office/drawing/2014/chart" uri="{C3380CC4-5D6E-409C-BE32-E72D297353CC}">
                    <c16:uniqueId val="{00000027-06B5-47CE-B42F-20D246CA4510}"/>
                  </c:ext>
                </c:extLst>
              </c15:ser>
            </c15:filteredScatterSeries>
            <c15:filteredScatterSeries>
              <c15:ser>
                <c:idx val="40"/>
                <c:order val="40"/>
                <c:spPr>
                  <a:ln w="12700">
                    <a:solidFill>
                      <a:srgbClr val="008000"/>
                    </a:solidFill>
                    <a:prstDash val="solid"/>
                  </a:ln>
                </c:spPr>
                <c:marker>
                  <c:symbol val="none"/>
                </c:marker>
                <c:xVal>
                  <c:numRef>
                    <c:extLst xmlns:c15="http://schemas.microsoft.com/office/drawing/2012/chart">
                      <c:ext xmlns:c15="http://schemas.microsoft.com/office/drawing/2012/chart" uri="{02D57815-91ED-43cb-92C2-25804820EDAC}">
                        <c15:formulaRef>
                          <c15:sqref>'Data Plasma på blod'!$B$6:$F$6</c15:sqref>
                        </c15:formulaRef>
                      </c:ext>
                    </c:extLst>
                    <c:numCache>
                      <c:formatCode>General</c:formatCode>
                      <c:ptCount val="5"/>
                      <c:pt idx="0">
                        <c:v>0</c:v>
                      </c:pt>
                      <c:pt idx="1">
                        <c:v>12</c:v>
                      </c:pt>
                      <c:pt idx="2">
                        <c:v>24</c:v>
                      </c:pt>
                      <c:pt idx="3">
                        <c:v>48</c:v>
                      </c:pt>
                      <c:pt idx="4">
                        <c:v>72</c:v>
                      </c:pt>
                    </c:numCache>
                  </c:numRef>
                </c:xVal>
                <c:yVal>
                  <c:numRef>
                    <c:extLst xmlns:c15="http://schemas.microsoft.com/office/drawing/2012/chart">
                      <c:ext xmlns:c15="http://schemas.microsoft.com/office/drawing/2012/chart" uri="{02D57815-91ED-43cb-92C2-25804820EDAC}">
                        <c15:formulaRef>
                          <c15:sqref>Data!#REF!</c15:sqref>
                        </c15:formulaRef>
                      </c:ext>
                    </c:extLst>
                    <c:numCache>
                      <c:formatCode>General</c:formatCode>
                      <c:ptCount val="1"/>
                      <c:pt idx="0">
                        <c:v>1</c:v>
                      </c:pt>
                    </c:numCache>
                  </c:numRef>
                </c:yVal>
                <c:smooth val="0"/>
                <c:extLst xmlns:c15="http://schemas.microsoft.com/office/drawing/2012/chart">
                  <c:ext xmlns:c16="http://schemas.microsoft.com/office/drawing/2014/chart" uri="{C3380CC4-5D6E-409C-BE32-E72D297353CC}">
                    <c16:uniqueId val="{00000028-06B5-47CE-B42F-20D246CA4510}"/>
                  </c:ext>
                </c:extLst>
              </c15:ser>
            </c15:filteredScatterSeries>
            <c15:filteredScatterSeries>
              <c15:ser>
                <c:idx val="41"/>
                <c:order val="41"/>
                <c:spPr>
                  <a:ln w="12700">
                    <a:solidFill>
                      <a:srgbClr val="000080"/>
                    </a:solidFill>
                    <a:prstDash val="solid"/>
                  </a:ln>
                </c:spPr>
                <c:marker>
                  <c:symbol val="none"/>
                </c:marker>
                <c:xVal>
                  <c:numRef>
                    <c:extLst xmlns:c15="http://schemas.microsoft.com/office/drawing/2012/chart">
                      <c:ext xmlns:c15="http://schemas.microsoft.com/office/drawing/2012/chart" uri="{02D57815-91ED-43cb-92C2-25804820EDAC}">
                        <c15:formulaRef>
                          <c15:sqref>'Data Plasma på blod'!$B$6:$F$6</c15:sqref>
                        </c15:formulaRef>
                      </c:ext>
                    </c:extLst>
                    <c:numCache>
                      <c:formatCode>General</c:formatCode>
                      <c:ptCount val="5"/>
                      <c:pt idx="0">
                        <c:v>0</c:v>
                      </c:pt>
                      <c:pt idx="1">
                        <c:v>12</c:v>
                      </c:pt>
                      <c:pt idx="2">
                        <c:v>24</c:v>
                      </c:pt>
                      <c:pt idx="3">
                        <c:v>48</c:v>
                      </c:pt>
                      <c:pt idx="4">
                        <c:v>72</c:v>
                      </c:pt>
                    </c:numCache>
                  </c:numRef>
                </c:xVal>
                <c:yVal>
                  <c:numRef>
                    <c:extLst xmlns:c15="http://schemas.microsoft.com/office/drawing/2012/chart">
                      <c:ext xmlns:c15="http://schemas.microsoft.com/office/drawing/2012/chart" uri="{02D57815-91ED-43cb-92C2-25804820EDAC}">
                        <c15:formulaRef>
                          <c15:sqref>Data!#REF!</c15:sqref>
                        </c15:formulaRef>
                      </c:ext>
                    </c:extLst>
                    <c:numCache>
                      <c:formatCode>General</c:formatCode>
                      <c:ptCount val="1"/>
                      <c:pt idx="0">
                        <c:v>1</c:v>
                      </c:pt>
                    </c:numCache>
                  </c:numRef>
                </c:yVal>
                <c:smooth val="0"/>
                <c:extLst xmlns:c15="http://schemas.microsoft.com/office/drawing/2012/chart">
                  <c:ext xmlns:c16="http://schemas.microsoft.com/office/drawing/2014/chart" uri="{C3380CC4-5D6E-409C-BE32-E72D297353CC}">
                    <c16:uniqueId val="{00000029-06B5-47CE-B42F-20D246CA4510}"/>
                  </c:ext>
                </c:extLst>
              </c15:ser>
            </c15:filteredScatterSeries>
            <c15:filteredScatterSeries>
              <c15:ser>
                <c:idx val="42"/>
                <c:order val="42"/>
                <c:spPr>
                  <a:ln w="12700">
                    <a:solidFill>
                      <a:srgbClr val="808000"/>
                    </a:solidFill>
                    <a:prstDash val="solid"/>
                  </a:ln>
                </c:spPr>
                <c:marker>
                  <c:symbol val="none"/>
                </c:marker>
                <c:xVal>
                  <c:numRef>
                    <c:extLst xmlns:c15="http://schemas.microsoft.com/office/drawing/2012/chart">
                      <c:ext xmlns:c15="http://schemas.microsoft.com/office/drawing/2012/chart" uri="{02D57815-91ED-43cb-92C2-25804820EDAC}">
                        <c15:formulaRef>
                          <c15:sqref>'Data Plasma på blod'!$B$6:$F$6</c15:sqref>
                        </c15:formulaRef>
                      </c:ext>
                    </c:extLst>
                    <c:numCache>
                      <c:formatCode>General</c:formatCode>
                      <c:ptCount val="5"/>
                      <c:pt idx="0">
                        <c:v>0</c:v>
                      </c:pt>
                      <c:pt idx="1">
                        <c:v>12</c:v>
                      </c:pt>
                      <c:pt idx="2">
                        <c:v>24</c:v>
                      </c:pt>
                      <c:pt idx="3">
                        <c:v>48</c:v>
                      </c:pt>
                      <c:pt idx="4">
                        <c:v>72</c:v>
                      </c:pt>
                    </c:numCache>
                  </c:numRef>
                </c:xVal>
                <c:yVal>
                  <c:numRef>
                    <c:extLst xmlns:c15="http://schemas.microsoft.com/office/drawing/2012/chart">
                      <c:ext xmlns:c15="http://schemas.microsoft.com/office/drawing/2012/chart" uri="{02D57815-91ED-43cb-92C2-25804820EDAC}">
                        <c15:formulaRef>
                          <c15:sqref>Data!#REF!</c15:sqref>
                        </c15:formulaRef>
                      </c:ext>
                    </c:extLst>
                    <c:numCache>
                      <c:formatCode>General</c:formatCode>
                      <c:ptCount val="1"/>
                      <c:pt idx="0">
                        <c:v>1</c:v>
                      </c:pt>
                    </c:numCache>
                  </c:numRef>
                </c:yVal>
                <c:smooth val="0"/>
                <c:extLst xmlns:c15="http://schemas.microsoft.com/office/drawing/2012/chart">
                  <c:ext xmlns:c16="http://schemas.microsoft.com/office/drawing/2014/chart" uri="{C3380CC4-5D6E-409C-BE32-E72D297353CC}">
                    <c16:uniqueId val="{0000002A-06B5-47CE-B42F-20D246CA4510}"/>
                  </c:ext>
                </c:extLst>
              </c15:ser>
            </c15:filteredScatterSeries>
            <c15:filteredScatterSeries>
              <c15:ser>
                <c:idx val="43"/>
                <c:order val="43"/>
                <c:spPr>
                  <a:ln w="12700">
                    <a:solidFill>
                      <a:srgbClr val="800080"/>
                    </a:solidFill>
                    <a:prstDash val="solid"/>
                  </a:ln>
                </c:spPr>
                <c:marker>
                  <c:symbol val="none"/>
                </c:marker>
                <c:xVal>
                  <c:numRef>
                    <c:extLst xmlns:c15="http://schemas.microsoft.com/office/drawing/2012/chart">
                      <c:ext xmlns:c15="http://schemas.microsoft.com/office/drawing/2012/chart" uri="{02D57815-91ED-43cb-92C2-25804820EDAC}">
                        <c15:formulaRef>
                          <c15:sqref>'Data Plasma på blod'!$B$6:$F$6</c15:sqref>
                        </c15:formulaRef>
                      </c:ext>
                    </c:extLst>
                    <c:numCache>
                      <c:formatCode>General</c:formatCode>
                      <c:ptCount val="5"/>
                      <c:pt idx="0">
                        <c:v>0</c:v>
                      </c:pt>
                      <c:pt idx="1">
                        <c:v>12</c:v>
                      </c:pt>
                      <c:pt idx="2">
                        <c:v>24</c:v>
                      </c:pt>
                      <c:pt idx="3">
                        <c:v>48</c:v>
                      </c:pt>
                      <c:pt idx="4">
                        <c:v>72</c:v>
                      </c:pt>
                    </c:numCache>
                  </c:numRef>
                </c:xVal>
                <c:yVal>
                  <c:numRef>
                    <c:extLst xmlns:c15="http://schemas.microsoft.com/office/drawing/2012/chart">
                      <c:ext xmlns:c15="http://schemas.microsoft.com/office/drawing/2012/chart" uri="{02D57815-91ED-43cb-92C2-25804820EDAC}">
                        <c15:formulaRef>
                          <c15:sqref>Data!#REF!</c15:sqref>
                        </c15:formulaRef>
                      </c:ext>
                    </c:extLst>
                    <c:numCache>
                      <c:formatCode>General</c:formatCode>
                      <c:ptCount val="1"/>
                      <c:pt idx="0">
                        <c:v>1</c:v>
                      </c:pt>
                    </c:numCache>
                  </c:numRef>
                </c:yVal>
                <c:smooth val="0"/>
                <c:extLst xmlns:c15="http://schemas.microsoft.com/office/drawing/2012/chart">
                  <c:ext xmlns:c16="http://schemas.microsoft.com/office/drawing/2014/chart" uri="{C3380CC4-5D6E-409C-BE32-E72D297353CC}">
                    <c16:uniqueId val="{0000002B-06B5-47CE-B42F-20D246CA4510}"/>
                  </c:ext>
                </c:extLst>
              </c15:ser>
            </c15:filteredScatterSeries>
            <c15:filteredScatterSeries>
              <c15:ser>
                <c:idx val="44"/>
                <c:order val="44"/>
                <c:spPr>
                  <a:ln w="12700">
                    <a:solidFill>
                      <a:srgbClr val="008080"/>
                    </a:solidFill>
                    <a:prstDash val="solid"/>
                  </a:ln>
                </c:spPr>
                <c:marker>
                  <c:symbol val="none"/>
                </c:marker>
                <c:xVal>
                  <c:numRef>
                    <c:extLst xmlns:c15="http://schemas.microsoft.com/office/drawing/2012/chart">
                      <c:ext xmlns:c15="http://schemas.microsoft.com/office/drawing/2012/chart" uri="{02D57815-91ED-43cb-92C2-25804820EDAC}">
                        <c15:formulaRef>
                          <c15:sqref>'Data Plasma på blod'!$B$6:$F$6</c15:sqref>
                        </c15:formulaRef>
                      </c:ext>
                    </c:extLst>
                    <c:numCache>
                      <c:formatCode>General</c:formatCode>
                      <c:ptCount val="5"/>
                      <c:pt idx="0">
                        <c:v>0</c:v>
                      </c:pt>
                      <c:pt idx="1">
                        <c:v>12</c:v>
                      </c:pt>
                      <c:pt idx="2">
                        <c:v>24</c:v>
                      </c:pt>
                      <c:pt idx="3">
                        <c:v>48</c:v>
                      </c:pt>
                      <c:pt idx="4">
                        <c:v>72</c:v>
                      </c:pt>
                    </c:numCache>
                  </c:numRef>
                </c:xVal>
                <c:yVal>
                  <c:numRef>
                    <c:extLst xmlns:c15="http://schemas.microsoft.com/office/drawing/2012/chart">
                      <c:ext xmlns:c15="http://schemas.microsoft.com/office/drawing/2012/chart" uri="{02D57815-91ED-43cb-92C2-25804820EDAC}">
                        <c15:formulaRef>
                          <c15:sqref>Data!#REF!</c15:sqref>
                        </c15:formulaRef>
                      </c:ext>
                    </c:extLst>
                    <c:numCache>
                      <c:formatCode>General</c:formatCode>
                      <c:ptCount val="1"/>
                      <c:pt idx="0">
                        <c:v>1</c:v>
                      </c:pt>
                    </c:numCache>
                  </c:numRef>
                </c:yVal>
                <c:smooth val="0"/>
                <c:extLst xmlns:c15="http://schemas.microsoft.com/office/drawing/2012/chart">
                  <c:ext xmlns:c16="http://schemas.microsoft.com/office/drawing/2014/chart" uri="{C3380CC4-5D6E-409C-BE32-E72D297353CC}">
                    <c16:uniqueId val="{0000002C-06B5-47CE-B42F-20D246CA4510}"/>
                  </c:ext>
                </c:extLst>
              </c15:ser>
            </c15:filteredScatterSeries>
            <c15:filteredScatterSeries>
              <c15:ser>
                <c:idx val="45"/>
                <c:order val="45"/>
                <c:spPr>
                  <a:ln w="12700">
                    <a:solidFill>
                      <a:srgbClr val="C0C0C0"/>
                    </a:solidFill>
                    <a:prstDash val="solid"/>
                  </a:ln>
                </c:spPr>
                <c:marker>
                  <c:symbol val="none"/>
                </c:marker>
                <c:xVal>
                  <c:numRef>
                    <c:extLst xmlns:c15="http://schemas.microsoft.com/office/drawing/2012/chart">
                      <c:ext xmlns:c15="http://schemas.microsoft.com/office/drawing/2012/chart" uri="{02D57815-91ED-43cb-92C2-25804820EDAC}">
                        <c15:formulaRef>
                          <c15:sqref>'Data Plasma på blod'!$B$6:$F$6</c15:sqref>
                        </c15:formulaRef>
                      </c:ext>
                    </c:extLst>
                    <c:numCache>
                      <c:formatCode>General</c:formatCode>
                      <c:ptCount val="5"/>
                      <c:pt idx="0">
                        <c:v>0</c:v>
                      </c:pt>
                      <c:pt idx="1">
                        <c:v>12</c:v>
                      </c:pt>
                      <c:pt idx="2">
                        <c:v>24</c:v>
                      </c:pt>
                      <c:pt idx="3">
                        <c:v>48</c:v>
                      </c:pt>
                      <c:pt idx="4">
                        <c:v>72</c:v>
                      </c:pt>
                    </c:numCache>
                  </c:numRef>
                </c:xVal>
                <c:yVal>
                  <c:numRef>
                    <c:extLst xmlns:c15="http://schemas.microsoft.com/office/drawing/2012/chart">
                      <c:ext xmlns:c15="http://schemas.microsoft.com/office/drawing/2012/chart" uri="{02D57815-91ED-43cb-92C2-25804820EDAC}">
                        <c15:formulaRef>
                          <c15:sqref>Data!#REF!</c15:sqref>
                        </c15:formulaRef>
                      </c:ext>
                    </c:extLst>
                    <c:numCache>
                      <c:formatCode>General</c:formatCode>
                      <c:ptCount val="1"/>
                      <c:pt idx="0">
                        <c:v>1</c:v>
                      </c:pt>
                    </c:numCache>
                  </c:numRef>
                </c:yVal>
                <c:smooth val="0"/>
                <c:extLst xmlns:c15="http://schemas.microsoft.com/office/drawing/2012/chart">
                  <c:ext xmlns:c16="http://schemas.microsoft.com/office/drawing/2014/chart" uri="{C3380CC4-5D6E-409C-BE32-E72D297353CC}">
                    <c16:uniqueId val="{0000002D-06B5-47CE-B42F-20D246CA4510}"/>
                  </c:ext>
                </c:extLst>
              </c15:ser>
            </c15:filteredScatterSeries>
            <c15:filteredScatterSeries>
              <c15:ser>
                <c:idx val="46"/>
                <c:order val="46"/>
                <c:spPr>
                  <a:ln w="12700">
                    <a:solidFill>
                      <a:srgbClr val="808080"/>
                    </a:solidFill>
                    <a:prstDash val="solid"/>
                  </a:ln>
                </c:spPr>
                <c:marker>
                  <c:symbol val="none"/>
                </c:marker>
                <c:xVal>
                  <c:numRef>
                    <c:extLst xmlns:c15="http://schemas.microsoft.com/office/drawing/2012/chart">
                      <c:ext xmlns:c15="http://schemas.microsoft.com/office/drawing/2012/chart" uri="{02D57815-91ED-43cb-92C2-25804820EDAC}">
                        <c15:formulaRef>
                          <c15:sqref>'Data Plasma på blod'!$B$6:$F$6</c15:sqref>
                        </c15:formulaRef>
                      </c:ext>
                    </c:extLst>
                    <c:numCache>
                      <c:formatCode>General</c:formatCode>
                      <c:ptCount val="5"/>
                      <c:pt idx="0">
                        <c:v>0</c:v>
                      </c:pt>
                      <c:pt idx="1">
                        <c:v>12</c:v>
                      </c:pt>
                      <c:pt idx="2">
                        <c:v>24</c:v>
                      </c:pt>
                      <c:pt idx="3">
                        <c:v>48</c:v>
                      </c:pt>
                      <c:pt idx="4">
                        <c:v>72</c:v>
                      </c:pt>
                    </c:numCache>
                  </c:numRef>
                </c:xVal>
                <c:yVal>
                  <c:numRef>
                    <c:extLst xmlns:c15="http://schemas.microsoft.com/office/drawing/2012/chart">
                      <c:ext xmlns:c15="http://schemas.microsoft.com/office/drawing/2012/chart" uri="{02D57815-91ED-43cb-92C2-25804820EDAC}">
                        <c15:formulaRef>
                          <c15:sqref>Data!#REF!</c15:sqref>
                        </c15:formulaRef>
                      </c:ext>
                    </c:extLst>
                    <c:numCache>
                      <c:formatCode>General</c:formatCode>
                      <c:ptCount val="1"/>
                      <c:pt idx="0">
                        <c:v>1</c:v>
                      </c:pt>
                    </c:numCache>
                  </c:numRef>
                </c:yVal>
                <c:smooth val="0"/>
                <c:extLst xmlns:c15="http://schemas.microsoft.com/office/drawing/2012/chart">
                  <c:ext xmlns:c16="http://schemas.microsoft.com/office/drawing/2014/chart" uri="{C3380CC4-5D6E-409C-BE32-E72D297353CC}">
                    <c16:uniqueId val="{0000002E-06B5-47CE-B42F-20D246CA4510}"/>
                  </c:ext>
                </c:extLst>
              </c15:ser>
            </c15:filteredScatterSeries>
            <c15:filteredScatterSeries>
              <c15:ser>
                <c:idx val="47"/>
                <c:order val="47"/>
                <c:spPr>
                  <a:ln w="12700">
                    <a:solidFill>
                      <a:srgbClr val="9999FF"/>
                    </a:solidFill>
                    <a:prstDash val="solid"/>
                  </a:ln>
                </c:spPr>
                <c:marker>
                  <c:symbol val="none"/>
                </c:marker>
                <c:xVal>
                  <c:numRef>
                    <c:extLst xmlns:c15="http://schemas.microsoft.com/office/drawing/2012/chart">
                      <c:ext xmlns:c15="http://schemas.microsoft.com/office/drawing/2012/chart" uri="{02D57815-91ED-43cb-92C2-25804820EDAC}">
                        <c15:formulaRef>
                          <c15:sqref>'Data Plasma på blod'!$B$6:$F$6</c15:sqref>
                        </c15:formulaRef>
                      </c:ext>
                    </c:extLst>
                    <c:numCache>
                      <c:formatCode>General</c:formatCode>
                      <c:ptCount val="5"/>
                      <c:pt idx="0">
                        <c:v>0</c:v>
                      </c:pt>
                      <c:pt idx="1">
                        <c:v>12</c:v>
                      </c:pt>
                      <c:pt idx="2">
                        <c:v>24</c:v>
                      </c:pt>
                      <c:pt idx="3">
                        <c:v>48</c:v>
                      </c:pt>
                      <c:pt idx="4">
                        <c:v>72</c:v>
                      </c:pt>
                    </c:numCache>
                  </c:numRef>
                </c:xVal>
                <c:yVal>
                  <c:numRef>
                    <c:extLst xmlns:c15="http://schemas.microsoft.com/office/drawing/2012/chart">
                      <c:ext xmlns:c15="http://schemas.microsoft.com/office/drawing/2012/chart" uri="{02D57815-91ED-43cb-92C2-25804820EDAC}">
                        <c15:formulaRef>
                          <c15:sqref>Data!#REF!</c15:sqref>
                        </c15:formulaRef>
                      </c:ext>
                    </c:extLst>
                    <c:numCache>
                      <c:formatCode>General</c:formatCode>
                      <c:ptCount val="1"/>
                      <c:pt idx="0">
                        <c:v>1</c:v>
                      </c:pt>
                    </c:numCache>
                  </c:numRef>
                </c:yVal>
                <c:smooth val="0"/>
                <c:extLst xmlns:c15="http://schemas.microsoft.com/office/drawing/2012/chart">
                  <c:ext xmlns:c16="http://schemas.microsoft.com/office/drawing/2014/chart" uri="{C3380CC4-5D6E-409C-BE32-E72D297353CC}">
                    <c16:uniqueId val="{0000002F-06B5-47CE-B42F-20D246CA4510}"/>
                  </c:ext>
                </c:extLst>
              </c15:ser>
            </c15:filteredScatterSeries>
            <c15:filteredScatterSeries>
              <c15:ser>
                <c:idx val="48"/>
                <c:order val="48"/>
                <c:spPr>
                  <a:ln w="12700">
                    <a:solidFill>
                      <a:srgbClr val="993366"/>
                    </a:solidFill>
                    <a:prstDash val="solid"/>
                  </a:ln>
                </c:spPr>
                <c:marker>
                  <c:symbol val="none"/>
                </c:marker>
                <c:xVal>
                  <c:numRef>
                    <c:extLst xmlns:c15="http://schemas.microsoft.com/office/drawing/2012/chart">
                      <c:ext xmlns:c15="http://schemas.microsoft.com/office/drawing/2012/chart" uri="{02D57815-91ED-43cb-92C2-25804820EDAC}">
                        <c15:formulaRef>
                          <c15:sqref>'Data Plasma på blod'!$B$6:$F$6</c15:sqref>
                        </c15:formulaRef>
                      </c:ext>
                    </c:extLst>
                    <c:numCache>
                      <c:formatCode>General</c:formatCode>
                      <c:ptCount val="5"/>
                      <c:pt idx="0">
                        <c:v>0</c:v>
                      </c:pt>
                      <c:pt idx="1">
                        <c:v>12</c:v>
                      </c:pt>
                      <c:pt idx="2">
                        <c:v>24</c:v>
                      </c:pt>
                      <c:pt idx="3">
                        <c:v>48</c:v>
                      </c:pt>
                      <c:pt idx="4">
                        <c:v>72</c:v>
                      </c:pt>
                    </c:numCache>
                  </c:numRef>
                </c:xVal>
                <c:yVal>
                  <c:numRef>
                    <c:extLst xmlns:c15="http://schemas.microsoft.com/office/drawing/2012/chart">
                      <c:ext xmlns:c15="http://schemas.microsoft.com/office/drawing/2012/chart" uri="{02D57815-91ED-43cb-92C2-25804820EDAC}">
                        <c15:formulaRef>
                          <c15:sqref>Data!#REF!</c15:sqref>
                        </c15:formulaRef>
                      </c:ext>
                    </c:extLst>
                    <c:numCache>
                      <c:formatCode>General</c:formatCode>
                      <c:ptCount val="1"/>
                      <c:pt idx="0">
                        <c:v>1</c:v>
                      </c:pt>
                    </c:numCache>
                  </c:numRef>
                </c:yVal>
                <c:smooth val="0"/>
                <c:extLst xmlns:c15="http://schemas.microsoft.com/office/drawing/2012/chart">
                  <c:ext xmlns:c16="http://schemas.microsoft.com/office/drawing/2014/chart" uri="{C3380CC4-5D6E-409C-BE32-E72D297353CC}">
                    <c16:uniqueId val="{00000030-06B5-47CE-B42F-20D246CA4510}"/>
                  </c:ext>
                </c:extLst>
              </c15:ser>
            </c15:filteredScatterSeries>
            <c15:filteredScatterSeries>
              <c15:ser>
                <c:idx val="49"/>
                <c:order val="49"/>
                <c:spPr>
                  <a:ln w="12700">
                    <a:solidFill>
                      <a:srgbClr val="FFFFCC"/>
                    </a:solidFill>
                    <a:prstDash val="solid"/>
                  </a:ln>
                </c:spPr>
                <c:marker>
                  <c:symbol val="none"/>
                </c:marker>
                <c:xVal>
                  <c:numRef>
                    <c:extLst xmlns:c15="http://schemas.microsoft.com/office/drawing/2012/chart">
                      <c:ext xmlns:c15="http://schemas.microsoft.com/office/drawing/2012/chart" uri="{02D57815-91ED-43cb-92C2-25804820EDAC}">
                        <c15:formulaRef>
                          <c15:sqref>'Data Plasma på blod'!$B$6:$F$6</c15:sqref>
                        </c15:formulaRef>
                      </c:ext>
                    </c:extLst>
                    <c:numCache>
                      <c:formatCode>General</c:formatCode>
                      <c:ptCount val="5"/>
                      <c:pt idx="0">
                        <c:v>0</c:v>
                      </c:pt>
                      <c:pt idx="1">
                        <c:v>12</c:v>
                      </c:pt>
                      <c:pt idx="2">
                        <c:v>24</c:v>
                      </c:pt>
                      <c:pt idx="3">
                        <c:v>48</c:v>
                      </c:pt>
                      <c:pt idx="4">
                        <c:v>72</c:v>
                      </c:pt>
                    </c:numCache>
                  </c:numRef>
                </c:xVal>
                <c:yVal>
                  <c:numRef>
                    <c:extLst xmlns:c15="http://schemas.microsoft.com/office/drawing/2012/chart">
                      <c:ext xmlns:c15="http://schemas.microsoft.com/office/drawing/2012/chart" uri="{02D57815-91ED-43cb-92C2-25804820EDAC}">
                        <c15:formulaRef>
                          <c15:sqref>Data!#REF!</c15:sqref>
                        </c15:formulaRef>
                      </c:ext>
                    </c:extLst>
                    <c:numCache>
                      <c:formatCode>General</c:formatCode>
                      <c:ptCount val="1"/>
                      <c:pt idx="0">
                        <c:v>1</c:v>
                      </c:pt>
                    </c:numCache>
                  </c:numRef>
                </c:yVal>
                <c:smooth val="0"/>
                <c:extLst xmlns:c15="http://schemas.microsoft.com/office/drawing/2012/chart">
                  <c:ext xmlns:c16="http://schemas.microsoft.com/office/drawing/2014/chart" uri="{C3380CC4-5D6E-409C-BE32-E72D297353CC}">
                    <c16:uniqueId val="{00000031-06B5-47CE-B42F-20D246CA4510}"/>
                  </c:ext>
                </c:extLst>
              </c15:ser>
            </c15:filteredScatterSeries>
          </c:ext>
        </c:extLst>
      </c:scatterChart>
      <c:valAx>
        <c:axId val="308150008"/>
        <c:scaling>
          <c:orientation val="minMax"/>
          <c:max val="72"/>
          <c:min val="0"/>
        </c:scaling>
        <c:delete val="0"/>
        <c:axPos val="b"/>
        <c:title>
          <c:tx>
            <c:rich>
              <a:bodyPr/>
              <a:lstStyle/>
              <a:p>
                <a:pPr>
                  <a:defRPr sz="1200" b="1" i="0" u="none" strike="noStrike" baseline="0">
                    <a:solidFill>
                      <a:srgbClr val="000000"/>
                    </a:solidFill>
                    <a:latin typeface="Arial"/>
                    <a:ea typeface="Arial"/>
                    <a:cs typeface="Arial"/>
                  </a:defRPr>
                </a:pPr>
                <a:r>
                  <a:rPr lang="nb-NO"/>
                  <a:t>Tid (timer)</a:t>
                </a:r>
              </a:p>
            </c:rich>
          </c:tx>
          <c:layout>
            <c:manualLayout>
              <c:xMode val="edge"/>
              <c:yMode val="edge"/>
              <c:x val="0.5023400936037441"/>
              <c:y val="0.94444590259550887"/>
            </c:manualLayout>
          </c:layout>
          <c:overlay val="0"/>
          <c:spPr>
            <a:noFill/>
            <a:ln w="25400">
              <a:noFill/>
            </a:ln>
          </c:spPr>
        </c:title>
        <c:numFmt formatCode="General" sourceLinked="1"/>
        <c:majorTickMark val="out"/>
        <c:minorTickMark val="none"/>
        <c:tickLblPos val="nextTo"/>
        <c:spPr>
          <a:ln w="38100">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nb-NO"/>
          </a:p>
        </c:txPr>
        <c:crossAx val="249669360"/>
        <c:crosses val="autoZero"/>
        <c:crossBetween val="midCat"/>
      </c:valAx>
      <c:valAx>
        <c:axId val="249669360"/>
        <c:scaling>
          <c:orientation val="minMax"/>
          <c:max val="8"/>
          <c:min val="0"/>
        </c:scaling>
        <c:delete val="0"/>
        <c:axPos val="l"/>
        <c:title>
          <c:tx>
            <c:rich>
              <a:bodyPr/>
              <a:lstStyle/>
              <a:p>
                <a:pPr>
                  <a:defRPr sz="1200" b="1" i="0" u="none" strike="noStrike" baseline="0">
                    <a:solidFill>
                      <a:srgbClr val="000000"/>
                    </a:solidFill>
                    <a:latin typeface="Arial"/>
                    <a:ea typeface="Arial"/>
                    <a:cs typeface="Arial"/>
                  </a:defRPr>
                </a:pPr>
                <a:r>
                  <a:rPr lang="nb-NO">
                    <a:latin typeface="Arial" panose="020B0604020202020204" pitchFamily="34" charset="0"/>
                    <a:cs typeface="Arial" panose="020B0604020202020204" pitchFamily="34" charset="0"/>
                  </a:rPr>
                  <a:t>Måleverdi (mg/L)</a:t>
                </a:r>
              </a:p>
            </c:rich>
          </c:tx>
          <c:layout>
            <c:manualLayout>
              <c:xMode val="edge"/>
              <c:yMode val="edge"/>
              <c:x val="1.6561971862189738E-2"/>
              <c:y val="0.40740794128422736"/>
            </c:manualLayout>
          </c:layout>
          <c:overlay val="0"/>
          <c:spPr>
            <a:noFill/>
            <a:ln w="25400">
              <a:noFill/>
            </a:ln>
          </c:spPr>
        </c:title>
        <c:numFmt formatCode="0.0" sourceLinked="0"/>
        <c:majorTickMark val="out"/>
        <c:minorTickMark val="none"/>
        <c:tickLblPos val="nextTo"/>
        <c:spPr>
          <a:ln w="38100">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nb-NO"/>
          </a:p>
        </c:txPr>
        <c:crossAx val="308150008"/>
        <c:crosses val="autoZero"/>
        <c:crossBetween val="midCat"/>
        <c:majorUnit val="0.5"/>
        <c:minorUnit val="0.5"/>
      </c:valAx>
      <c:spPr>
        <a:noFill/>
        <a:ln w="25400">
          <a:solidFill>
            <a:srgbClr val="FFFFFF"/>
          </a:solidFill>
          <a:prstDash val="solid"/>
        </a:ln>
      </c:spPr>
    </c:plotArea>
    <c:legend>
      <c:legendPos val="r"/>
      <c:layout>
        <c:manualLayout>
          <c:xMode val="edge"/>
          <c:yMode val="edge"/>
          <c:x val="0.86650891628064008"/>
          <c:y val="4.9686180531781345E-2"/>
          <c:w val="0.12089265643956541"/>
          <c:h val="0.85498285254388973"/>
        </c:manualLayout>
      </c:layout>
      <c:overlay val="0"/>
    </c:legend>
    <c:plotVisOnly val="1"/>
    <c:dispBlanksAs val="span"/>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nb-NO"/>
    </a:p>
  </c:txPr>
  <c:printSettings>
    <c:headerFooter alignWithMargins="0"/>
    <c:pageMargins b="1" l="0.75" r="0.75" t="1" header="0.5" footer="0.5"/>
    <c:pageSetup paperSize="9"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nb-NO"/>
              <a:t>Fibrinogen: Plasma på blod</a:t>
            </a:r>
          </a:p>
        </c:rich>
      </c:tx>
      <c:overlay val="0"/>
    </c:title>
    <c:autoTitleDeleted val="0"/>
    <c:plotArea>
      <c:layout>
        <c:manualLayout>
          <c:layoutTarget val="inner"/>
          <c:xMode val="edge"/>
          <c:yMode val="edge"/>
          <c:x val="0.12187509298331679"/>
          <c:y val="4.1269905242288629E-2"/>
          <c:w val="0.83750063896227944"/>
          <c:h val="0.85238227365803831"/>
        </c:manualLayout>
      </c:layout>
      <c:scatterChart>
        <c:scatterStyle val="lineMarker"/>
        <c:varyColors val="0"/>
        <c:ser>
          <c:idx val="0"/>
          <c:order val="0"/>
          <c:spPr>
            <a:ln w="28575">
              <a:noFill/>
            </a:ln>
          </c:spPr>
          <c:marker>
            <c:symbol val="circle"/>
            <c:size val="5"/>
            <c:spPr>
              <a:noFill/>
              <a:ln>
                <a:solidFill>
                  <a:srgbClr val="0000FF"/>
                </a:solidFill>
                <a:prstDash val="solid"/>
              </a:ln>
            </c:spPr>
          </c:marker>
          <c:xVal>
            <c:numRef>
              <c:f>'Data Plasma på blod'!$B$6:$F$6</c:f>
              <c:numCache>
                <c:formatCode>General</c:formatCode>
                <c:ptCount val="5"/>
                <c:pt idx="0">
                  <c:v>0</c:v>
                </c:pt>
                <c:pt idx="1">
                  <c:v>12</c:v>
                </c:pt>
                <c:pt idx="2">
                  <c:v>24</c:v>
                </c:pt>
                <c:pt idx="3">
                  <c:v>48</c:v>
                </c:pt>
                <c:pt idx="4">
                  <c:v>72</c:v>
                </c:pt>
              </c:numCache>
            </c:numRef>
          </c:xVal>
          <c:yVal>
            <c:numRef>
              <c:f>'Data Plasma på blod'!$B$34:$F$34</c:f>
              <c:numCache>
                <c:formatCode>0.00</c:formatCode>
                <c:ptCount val="5"/>
                <c:pt idx="0">
                  <c:v>100</c:v>
                </c:pt>
                <c:pt idx="1">
                  <c:v>95</c:v>
                </c:pt>
                <c:pt idx="2">
                  <c:v>93.75</c:v>
                </c:pt>
                <c:pt idx="3">
                  <c:v>95.208333333333343</c:v>
                </c:pt>
                <c:pt idx="4">
                  <c:v>95.208333333333343</c:v>
                </c:pt>
              </c:numCache>
            </c:numRef>
          </c:yVal>
          <c:smooth val="0"/>
          <c:extLst>
            <c:ext xmlns:c16="http://schemas.microsoft.com/office/drawing/2014/chart" uri="{C3380CC4-5D6E-409C-BE32-E72D297353CC}">
              <c16:uniqueId val="{00000000-DA2D-4C90-A08E-575C174C5B8F}"/>
            </c:ext>
          </c:extLst>
        </c:ser>
        <c:ser>
          <c:idx val="1"/>
          <c:order val="1"/>
          <c:spPr>
            <a:ln w="28575">
              <a:noFill/>
            </a:ln>
          </c:spPr>
          <c:marker>
            <c:symbol val="circle"/>
            <c:size val="5"/>
            <c:spPr>
              <a:noFill/>
              <a:ln>
                <a:solidFill>
                  <a:srgbClr val="0000FF"/>
                </a:solidFill>
                <a:prstDash val="solid"/>
              </a:ln>
            </c:spPr>
          </c:marker>
          <c:xVal>
            <c:numRef>
              <c:f>'Data Plasma på blod'!$B$6:$F$6</c:f>
              <c:numCache>
                <c:formatCode>General</c:formatCode>
                <c:ptCount val="5"/>
                <c:pt idx="0">
                  <c:v>0</c:v>
                </c:pt>
                <c:pt idx="1">
                  <c:v>12</c:v>
                </c:pt>
                <c:pt idx="2">
                  <c:v>24</c:v>
                </c:pt>
                <c:pt idx="3">
                  <c:v>48</c:v>
                </c:pt>
                <c:pt idx="4">
                  <c:v>72</c:v>
                </c:pt>
              </c:numCache>
            </c:numRef>
          </c:xVal>
          <c:yVal>
            <c:numRef>
              <c:f>'Data Plasma på blod'!$B$35:$F$35</c:f>
              <c:numCache>
                <c:formatCode>0.00</c:formatCode>
                <c:ptCount val="5"/>
                <c:pt idx="0">
                  <c:v>100</c:v>
                </c:pt>
                <c:pt idx="1">
                  <c:v>97.810218978102199</c:v>
                </c:pt>
                <c:pt idx="2">
                  <c:v>102.55474452554745</c:v>
                </c:pt>
                <c:pt idx="3">
                  <c:v>99.270072992700733</c:v>
                </c:pt>
                <c:pt idx="4">
                  <c:v>97.627737226277361</c:v>
                </c:pt>
              </c:numCache>
            </c:numRef>
          </c:yVal>
          <c:smooth val="0"/>
          <c:extLst>
            <c:ext xmlns:c16="http://schemas.microsoft.com/office/drawing/2014/chart" uri="{C3380CC4-5D6E-409C-BE32-E72D297353CC}">
              <c16:uniqueId val="{00000001-DA2D-4C90-A08E-575C174C5B8F}"/>
            </c:ext>
          </c:extLst>
        </c:ser>
        <c:ser>
          <c:idx val="2"/>
          <c:order val="2"/>
          <c:spPr>
            <a:ln w="28575">
              <a:noFill/>
            </a:ln>
          </c:spPr>
          <c:marker>
            <c:symbol val="circle"/>
            <c:size val="5"/>
            <c:spPr>
              <a:noFill/>
              <a:ln>
                <a:solidFill>
                  <a:srgbClr val="0000FF"/>
                </a:solidFill>
                <a:prstDash val="solid"/>
              </a:ln>
            </c:spPr>
          </c:marker>
          <c:xVal>
            <c:numRef>
              <c:f>'Data Plasma på blod'!$B$6:$F$6</c:f>
              <c:numCache>
                <c:formatCode>General</c:formatCode>
                <c:ptCount val="5"/>
                <c:pt idx="0">
                  <c:v>0</c:v>
                </c:pt>
                <c:pt idx="1">
                  <c:v>12</c:v>
                </c:pt>
                <c:pt idx="2">
                  <c:v>24</c:v>
                </c:pt>
                <c:pt idx="3">
                  <c:v>48</c:v>
                </c:pt>
                <c:pt idx="4">
                  <c:v>72</c:v>
                </c:pt>
              </c:numCache>
            </c:numRef>
          </c:xVal>
          <c:yVal>
            <c:numRef>
              <c:f>'Data Plasma på blod'!$B$36:$F$36</c:f>
              <c:numCache>
                <c:formatCode>0.00</c:formatCode>
                <c:ptCount val="5"/>
                <c:pt idx="0">
                  <c:v>100</c:v>
                </c:pt>
                <c:pt idx="1">
                  <c:v>98.663697104677055</c:v>
                </c:pt>
                <c:pt idx="2">
                  <c:v>97.550111358574597</c:v>
                </c:pt>
                <c:pt idx="3">
                  <c:v>97.772828507795083</c:v>
                </c:pt>
                <c:pt idx="4">
                  <c:v>97.995545657015597</c:v>
                </c:pt>
              </c:numCache>
            </c:numRef>
          </c:yVal>
          <c:smooth val="0"/>
          <c:extLst>
            <c:ext xmlns:c16="http://schemas.microsoft.com/office/drawing/2014/chart" uri="{C3380CC4-5D6E-409C-BE32-E72D297353CC}">
              <c16:uniqueId val="{00000002-DA2D-4C90-A08E-575C174C5B8F}"/>
            </c:ext>
          </c:extLst>
        </c:ser>
        <c:ser>
          <c:idx val="3"/>
          <c:order val="3"/>
          <c:spPr>
            <a:ln w="28575">
              <a:noFill/>
            </a:ln>
          </c:spPr>
          <c:marker>
            <c:symbol val="circle"/>
            <c:size val="5"/>
            <c:spPr>
              <a:noFill/>
              <a:ln>
                <a:solidFill>
                  <a:srgbClr val="0000FF"/>
                </a:solidFill>
                <a:prstDash val="solid"/>
              </a:ln>
            </c:spPr>
          </c:marker>
          <c:xVal>
            <c:numRef>
              <c:f>'Data Plasma på blod'!$B$6:$F$6</c:f>
              <c:numCache>
                <c:formatCode>General</c:formatCode>
                <c:ptCount val="5"/>
                <c:pt idx="0">
                  <c:v>0</c:v>
                </c:pt>
                <c:pt idx="1">
                  <c:v>12</c:v>
                </c:pt>
                <c:pt idx="2">
                  <c:v>24</c:v>
                </c:pt>
                <c:pt idx="3">
                  <c:v>48</c:v>
                </c:pt>
                <c:pt idx="4">
                  <c:v>72</c:v>
                </c:pt>
              </c:numCache>
            </c:numRef>
          </c:xVal>
          <c:yVal>
            <c:numRef>
              <c:f>'Data Plasma på blod'!$B$37:$F$37</c:f>
              <c:numCache>
                <c:formatCode>0.00</c:formatCode>
                <c:ptCount val="5"/>
                <c:pt idx="0">
                  <c:v>100</c:v>
                </c:pt>
                <c:pt idx="1">
                  <c:v>100.53619302949062</c:v>
                </c:pt>
                <c:pt idx="2">
                  <c:v>100</c:v>
                </c:pt>
                <c:pt idx="3">
                  <c:v>98.391420911528144</c:v>
                </c:pt>
                <c:pt idx="4">
                  <c:v>100.26809651474531</c:v>
                </c:pt>
              </c:numCache>
            </c:numRef>
          </c:yVal>
          <c:smooth val="0"/>
          <c:extLst>
            <c:ext xmlns:c16="http://schemas.microsoft.com/office/drawing/2014/chart" uri="{C3380CC4-5D6E-409C-BE32-E72D297353CC}">
              <c16:uniqueId val="{00000003-DA2D-4C90-A08E-575C174C5B8F}"/>
            </c:ext>
          </c:extLst>
        </c:ser>
        <c:ser>
          <c:idx val="4"/>
          <c:order val="4"/>
          <c:spPr>
            <a:ln w="28575">
              <a:noFill/>
            </a:ln>
          </c:spPr>
          <c:marker>
            <c:symbol val="circle"/>
            <c:size val="5"/>
            <c:spPr>
              <a:noFill/>
              <a:ln>
                <a:solidFill>
                  <a:srgbClr val="0000FF"/>
                </a:solidFill>
                <a:prstDash val="solid"/>
              </a:ln>
            </c:spPr>
          </c:marker>
          <c:xVal>
            <c:numRef>
              <c:f>'Data Plasma på blod'!$B$6:$F$6</c:f>
              <c:numCache>
                <c:formatCode>General</c:formatCode>
                <c:ptCount val="5"/>
                <c:pt idx="0">
                  <c:v>0</c:v>
                </c:pt>
                <c:pt idx="1">
                  <c:v>12</c:v>
                </c:pt>
                <c:pt idx="2">
                  <c:v>24</c:v>
                </c:pt>
                <c:pt idx="3">
                  <c:v>48</c:v>
                </c:pt>
                <c:pt idx="4">
                  <c:v>72</c:v>
                </c:pt>
              </c:numCache>
            </c:numRef>
          </c:xVal>
          <c:yVal>
            <c:numRef>
              <c:f>'Data Plasma på blod'!$B$38:$F$38</c:f>
              <c:numCache>
                <c:formatCode>0.00</c:formatCode>
                <c:ptCount val="5"/>
                <c:pt idx="0">
                  <c:v>100</c:v>
                </c:pt>
                <c:pt idx="1">
                  <c:v>103.70898716119829</c:v>
                </c:pt>
                <c:pt idx="2">
                  <c:v>104.70756062767475</c:v>
                </c:pt>
                <c:pt idx="3">
                  <c:v>105.27817403708988</c:v>
                </c:pt>
                <c:pt idx="4">
                  <c:v>103.99429386590586</c:v>
                </c:pt>
              </c:numCache>
            </c:numRef>
          </c:yVal>
          <c:smooth val="0"/>
          <c:extLst>
            <c:ext xmlns:c16="http://schemas.microsoft.com/office/drawing/2014/chart" uri="{C3380CC4-5D6E-409C-BE32-E72D297353CC}">
              <c16:uniqueId val="{00000004-DA2D-4C90-A08E-575C174C5B8F}"/>
            </c:ext>
          </c:extLst>
        </c:ser>
        <c:ser>
          <c:idx val="5"/>
          <c:order val="5"/>
          <c:spPr>
            <a:ln w="28575">
              <a:noFill/>
            </a:ln>
          </c:spPr>
          <c:marker>
            <c:symbol val="circle"/>
            <c:size val="5"/>
            <c:spPr>
              <a:noFill/>
              <a:ln>
                <a:solidFill>
                  <a:srgbClr val="0000FF"/>
                </a:solidFill>
                <a:prstDash val="solid"/>
              </a:ln>
            </c:spPr>
          </c:marker>
          <c:xVal>
            <c:numRef>
              <c:f>'Data Plasma på blod'!$B$6:$F$6</c:f>
              <c:numCache>
                <c:formatCode>General</c:formatCode>
                <c:ptCount val="5"/>
                <c:pt idx="0">
                  <c:v>0</c:v>
                </c:pt>
                <c:pt idx="1">
                  <c:v>12</c:v>
                </c:pt>
                <c:pt idx="2">
                  <c:v>24</c:v>
                </c:pt>
                <c:pt idx="3">
                  <c:v>48</c:v>
                </c:pt>
                <c:pt idx="4">
                  <c:v>72</c:v>
                </c:pt>
              </c:numCache>
            </c:numRef>
          </c:xVal>
          <c:yVal>
            <c:numRef>
              <c:f>'Data Plasma på blod'!$B$39:$F$39</c:f>
              <c:numCache>
                <c:formatCode>0.00</c:formatCode>
                <c:ptCount val="5"/>
                <c:pt idx="0">
                  <c:v>100</c:v>
                </c:pt>
                <c:pt idx="1">
                  <c:v>98.299319727891159</c:v>
                </c:pt>
                <c:pt idx="2">
                  <c:v>96.938775510204096</c:v>
                </c:pt>
                <c:pt idx="3">
                  <c:v>97.278911564625844</c:v>
                </c:pt>
                <c:pt idx="4">
                  <c:v>95.918367346938766</c:v>
                </c:pt>
              </c:numCache>
            </c:numRef>
          </c:yVal>
          <c:smooth val="0"/>
          <c:extLst>
            <c:ext xmlns:c16="http://schemas.microsoft.com/office/drawing/2014/chart" uri="{C3380CC4-5D6E-409C-BE32-E72D297353CC}">
              <c16:uniqueId val="{00000005-DA2D-4C90-A08E-575C174C5B8F}"/>
            </c:ext>
          </c:extLst>
        </c:ser>
        <c:ser>
          <c:idx val="6"/>
          <c:order val="6"/>
          <c:spPr>
            <a:ln w="28575">
              <a:noFill/>
            </a:ln>
          </c:spPr>
          <c:marker>
            <c:symbol val="circle"/>
            <c:size val="5"/>
            <c:spPr>
              <a:noFill/>
              <a:ln>
                <a:solidFill>
                  <a:srgbClr val="0000FF"/>
                </a:solidFill>
                <a:prstDash val="solid"/>
              </a:ln>
            </c:spPr>
          </c:marker>
          <c:xVal>
            <c:numRef>
              <c:f>'Data Plasma på blod'!$B$6:$F$6</c:f>
              <c:numCache>
                <c:formatCode>General</c:formatCode>
                <c:ptCount val="5"/>
                <c:pt idx="0">
                  <c:v>0</c:v>
                </c:pt>
                <c:pt idx="1">
                  <c:v>12</c:v>
                </c:pt>
                <c:pt idx="2">
                  <c:v>24</c:v>
                </c:pt>
                <c:pt idx="3">
                  <c:v>48</c:v>
                </c:pt>
                <c:pt idx="4">
                  <c:v>72</c:v>
                </c:pt>
              </c:numCache>
            </c:numRef>
          </c:xVal>
          <c:yVal>
            <c:numRef>
              <c:f>'Data Plasma på blod'!$B$40:$F$40</c:f>
              <c:numCache>
                <c:formatCode>0.00</c:formatCode>
                <c:ptCount val="5"/>
                <c:pt idx="0">
                  <c:v>100</c:v>
                </c:pt>
                <c:pt idx="1">
                  <c:v>102.55681818181819</c:v>
                </c:pt>
                <c:pt idx="2">
                  <c:v>101.42045454545455</c:v>
                </c:pt>
                <c:pt idx="3">
                  <c:v>101.42045454545455</c:v>
                </c:pt>
                <c:pt idx="4">
                  <c:v>99.943181818181813</c:v>
                </c:pt>
              </c:numCache>
            </c:numRef>
          </c:yVal>
          <c:smooth val="0"/>
          <c:extLst>
            <c:ext xmlns:c16="http://schemas.microsoft.com/office/drawing/2014/chart" uri="{C3380CC4-5D6E-409C-BE32-E72D297353CC}">
              <c16:uniqueId val="{00000006-DA2D-4C90-A08E-575C174C5B8F}"/>
            </c:ext>
          </c:extLst>
        </c:ser>
        <c:ser>
          <c:idx val="7"/>
          <c:order val="7"/>
          <c:spPr>
            <a:ln w="28575">
              <a:noFill/>
            </a:ln>
          </c:spPr>
          <c:marker>
            <c:symbol val="circle"/>
            <c:size val="5"/>
            <c:spPr>
              <a:noFill/>
              <a:ln>
                <a:solidFill>
                  <a:srgbClr val="0000FF"/>
                </a:solidFill>
                <a:prstDash val="solid"/>
              </a:ln>
            </c:spPr>
          </c:marker>
          <c:xVal>
            <c:numRef>
              <c:f>'Data Plasma på blod'!$B$6:$F$6</c:f>
              <c:numCache>
                <c:formatCode>General</c:formatCode>
                <c:ptCount val="5"/>
                <c:pt idx="0">
                  <c:v>0</c:v>
                </c:pt>
                <c:pt idx="1">
                  <c:v>12</c:v>
                </c:pt>
                <c:pt idx="2">
                  <c:v>24</c:v>
                </c:pt>
                <c:pt idx="3">
                  <c:v>48</c:v>
                </c:pt>
                <c:pt idx="4">
                  <c:v>72</c:v>
                </c:pt>
              </c:numCache>
            </c:numRef>
          </c:xVal>
          <c:yVal>
            <c:numRef>
              <c:f>'Data Plasma på blod'!$B$41:$F$41</c:f>
              <c:numCache>
                <c:formatCode>0.00</c:formatCode>
                <c:ptCount val="5"/>
                <c:pt idx="0">
                  <c:v>100</c:v>
                </c:pt>
                <c:pt idx="1">
                  <c:v>100.68965517241379</c:v>
                </c:pt>
                <c:pt idx="2">
                  <c:v>100</c:v>
                </c:pt>
                <c:pt idx="3">
                  <c:v>100</c:v>
                </c:pt>
                <c:pt idx="4">
                  <c:v>99.65517241379311</c:v>
                </c:pt>
              </c:numCache>
            </c:numRef>
          </c:yVal>
          <c:smooth val="0"/>
          <c:extLst>
            <c:ext xmlns:c16="http://schemas.microsoft.com/office/drawing/2014/chart" uri="{C3380CC4-5D6E-409C-BE32-E72D297353CC}">
              <c16:uniqueId val="{00000007-DA2D-4C90-A08E-575C174C5B8F}"/>
            </c:ext>
          </c:extLst>
        </c:ser>
        <c:ser>
          <c:idx val="8"/>
          <c:order val="8"/>
          <c:spPr>
            <a:ln w="28575">
              <a:noFill/>
            </a:ln>
          </c:spPr>
          <c:marker>
            <c:symbol val="circle"/>
            <c:size val="5"/>
            <c:spPr>
              <a:noFill/>
              <a:ln>
                <a:solidFill>
                  <a:srgbClr val="0000FF"/>
                </a:solidFill>
                <a:prstDash val="solid"/>
              </a:ln>
            </c:spPr>
          </c:marker>
          <c:xVal>
            <c:numRef>
              <c:f>'Data Plasma på blod'!$B$6:$F$6</c:f>
              <c:numCache>
                <c:formatCode>General</c:formatCode>
                <c:ptCount val="5"/>
                <c:pt idx="0">
                  <c:v>0</c:v>
                </c:pt>
                <c:pt idx="1">
                  <c:v>12</c:v>
                </c:pt>
                <c:pt idx="2">
                  <c:v>24</c:v>
                </c:pt>
                <c:pt idx="3">
                  <c:v>48</c:v>
                </c:pt>
                <c:pt idx="4">
                  <c:v>72</c:v>
                </c:pt>
              </c:numCache>
            </c:numRef>
          </c:xVal>
          <c:yVal>
            <c:numRef>
              <c:f>'Data Plasma på blod'!$B$42:$F$42</c:f>
              <c:numCache>
                <c:formatCode>0.00</c:formatCode>
                <c:ptCount val="5"/>
                <c:pt idx="0">
                  <c:v>100</c:v>
                </c:pt>
                <c:pt idx="1">
                  <c:v>103.43434343434343</c:v>
                </c:pt>
                <c:pt idx="2">
                  <c:v>102.02020202020201</c:v>
                </c:pt>
                <c:pt idx="3">
                  <c:v>96.767676767676775</c:v>
                </c:pt>
                <c:pt idx="4">
                  <c:v>98.181818181818187</c:v>
                </c:pt>
              </c:numCache>
            </c:numRef>
          </c:yVal>
          <c:smooth val="0"/>
          <c:extLst>
            <c:ext xmlns:c16="http://schemas.microsoft.com/office/drawing/2014/chart" uri="{C3380CC4-5D6E-409C-BE32-E72D297353CC}">
              <c16:uniqueId val="{00000008-DA2D-4C90-A08E-575C174C5B8F}"/>
            </c:ext>
          </c:extLst>
        </c:ser>
        <c:ser>
          <c:idx val="9"/>
          <c:order val="9"/>
          <c:spPr>
            <a:ln w="28575">
              <a:noFill/>
            </a:ln>
          </c:spPr>
          <c:marker>
            <c:symbol val="circle"/>
            <c:size val="5"/>
            <c:spPr>
              <a:noFill/>
              <a:ln>
                <a:solidFill>
                  <a:srgbClr val="0000FF"/>
                </a:solidFill>
                <a:prstDash val="solid"/>
              </a:ln>
            </c:spPr>
          </c:marker>
          <c:xVal>
            <c:numRef>
              <c:f>'Data Plasma på blod'!$B$6:$F$6</c:f>
              <c:numCache>
                <c:formatCode>General</c:formatCode>
                <c:ptCount val="5"/>
                <c:pt idx="0">
                  <c:v>0</c:v>
                </c:pt>
                <c:pt idx="1">
                  <c:v>12</c:v>
                </c:pt>
                <c:pt idx="2">
                  <c:v>24</c:v>
                </c:pt>
                <c:pt idx="3">
                  <c:v>48</c:v>
                </c:pt>
                <c:pt idx="4">
                  <c:v>72</c:v>
                </c:pt>
              </c:numCache>
            </c:numRef>
          </c:xVal>
          <c:yVal>
            <c:numRef>
              <c:f>'Data Plasma på blod'!$B$43:$F$43</c:f>
              <c:numCache>
                <c:formatCode>0.00</c:formatCode>
                <c:ptCount val="5"/>
                <c:pt idx="0">
                  <c:v>100</c:v>
                </c:pt>
                <c:pt idx="1">
                  <c:v>103.66972477064218</c:v>
                </c:pt>
                <c:pt idx="2">
                  <c:v>98.623853211009163</c:v>
                </c:pt>
                <c:pt idx="3">
                  <c:v>97.247706422018339</c:v>
                </c:pt>
                <c:pt idx="4">
                  <c:v>98.623853211009163</c:v>
                </c:pt>
              </c:numCache>
            </c:numRef>
          </c:yVal>
          <c:smooth val="0"/>
          <c:extLst>
            <c:ext xmlns:c16="http://schemas.microsoft.com/office/drawing/2014/chart" uri="{C3380CC4-5D6E-409C-BE32-E72D297353CC}">
              <c16:uniqueId val="{00000009-DA2D-4C90-A08E-575C174C5B8F}"/>
            </c:ext>
          </c:extLst>
        </c:ser>
        <c:ser>
          <c:idx val="10"/>
          <c:order val="10"/>
          <c:spPr>
            <a:ln w="28575">
              <a:noFill/>
            </a:ln>
          </c:spPr>
          <c:marker>
            <c:symbol val="circle"/>
            <c:size val="5"/>
            <c:spPr>
              <a:noFill/>
              <a:ln>
                <a:solidFill>
                  <a:srgbClr val="0000FF"/>
                </a:solidFill>
                <a:prstDash val="solid"/>
              </a:ln>
            </c:spPr>
          </c:marker>
          <c:xVal>
            <c:numRef>
              <c:f>'Data Plasma på blod'!$B$6:$F$6</c:f>
              <c:numCache>
                <c:formatCode>General</c:formatCode>
                <c:ptCount val="5"/>
                <c:pt idx="0">
                  <c:v>0</c:v>
                </c:pt>
                <c:pt idx="1">
                  <c:v>12</c:v>
                </c:pt>
                <c:pt idx="2">
                  <c:v>24</c:v>
                </c:pt>
                <c:pt idx="3">
                  <c:v>48</c:v>
                </c:pt>
                <c:pt idx="4">
                  <c:v>72</c:v>
                </c:pt>
              </c:numCache>
            </c:numRef>
          </c:xVal>
          <c:yVal>
            <c:numRef>
              <c:f>'Data Plasma på blod'!$B$44:$F$44</c:f>
              <c:numCache>
                <c:formatCode>0.00</c:formatCode>
                <c:ptCount val="5"/>
                <c:pt idx="0">
                  <c:v>100</c:v>
                </c:pt>
                <c:pt idx="1">
                  <c:v>96.31578947368422</c:v>
                </c:pt>
                <c:pt idx="2">
                  <c:v>99.736842105263165</c:v>
                </c:pt>
                <c:pt idx="3">
                  <c:v>101.31578947368422</c:v>
                </c:pt>
                <c:pt idx="4">
                  <c:v>95.26315789473685</c:v>
                </c:pt>
              </c:numCache>
            </c:numRef>
          </c:yVal>
          <c:smooth val="0"/>
          <c:extLst>
            <c:ext xmlns:c16="http://schemas.microsoft.com/office/drawing/2014/chart" uri="{C3380CC4-5D6E-409C-BE32-E72D297353CC}">
              <c16:uniqueId val="{0000000A-DA2D-4C90-A08E-575C174C5B8F}"/>
            </c:ext>
          </c:extLst>
        </c:ser>
        <c:ser>
          <c:idx val="11"/>
          <c:order val="11"/>
          <c:spPr>
            <a:ln w="28575">
              <a:noFill/>
            </a:ln>
          </c:spPr>
          <c:marker>
            <c:symbol val="circle"/>
            <c:size val="5"/>
            <c:spPr>
              <a:noFill/>
              <a:ln>
                <a:solidFill>
                  <a:srgbClr val="0000FF"/>
                </a:solidFill>
                <a:prstDash val="solid"/>
              </a:ln>
            </c:spPr>
          </c:marker>
          <c:xVal>
            <c:numRef>
              <c:f>'Data Plasma på blod'!$B$6:$F$6</c:f>
              <c:numCache>
                <c:formatCode>General</c:formatCode>
                <c:ptCount val="5"/>
                <c:pt idx="0">
                  <c:v>0</c:v>
                </c:pt>
                <c:pt idx="1">
                  <c:v>12</c:v>
                </c:pt>
                <c:pt idx="2">
                  <c:v>24</c:v>
                </c:pt>
                <c:pt idx="3">
                  <c:v>48</c:v>
                </c:pt>
                <c:pt idx="4">
                  <c:v>72</c:v>
                </c:pt>
              </c:numCache>
            </c:numRef>
          </c:xVal>
          <c:yVal>
            <c:numRef>
              <c:f>'Data Plasma på blod'!$B$45:$F$45</c:f>
              <c:numCache>
                <c:formatCode>0.00</c:formatCode>
                <c:ptCount val="5"/>
                <c:pt idx="0">
                  <c:v>100</c:v>
                </c:pt>
                <c:pt idx="1">
                  <c:v>97.178683385579944</c:v>
                </c:pt>
                <c:pt idx="2">
                  <c:v>103.44827586206897</c:v>
                </c:pt>
                <c:pt idx="3">
                  <c:v>102.50783699059562</c:v>
                </c:pt>
                <c:pt idx="4">
                  <c:v>101.88087774294672</c:v>
                </c:pt>
              </c:numCache>
            </c:numRef>
          </c:yVal>
          <c:smooth val="0"/>
          <c:extLst>
            <c:ext xmlns:c16="http://schemas.microsoft.com/office/drawing/2014/chart" uri="{C3380CC4-5D6E-409C-BE32-E72D297353CC}">
              <c16:uniqueId val="{0000000B-DA2D-4C90-A08E-575C174C5B8F}"/>
            </c:ext>
          </c:extLst>
        </c:ser>
        <c:ser>
          <c:idx val="12"/>
          <c:order val="12"/>
          <c:spPr>
            <a:ln w="28575">
              <a:noFill/>
            </a:ln>
          </c:spPr>
          <c:marker>
            <c:symbol val="circle"/>
            <c:size val="5"/>
            <c:spPr>
              <a:noFill/>
              <a:ln>
                <a:solidFill>
                  <a:srgbClr val="0000FF"/>
                </a:solidFill>
                <a:prstDash val="solid"/>
              </a:ln>
            </c:spPr>
          </c:marker>
          <c:xVal>
            <c:numRef>
              <c:f>'Data Plasma på blod'!$B$6:$F$6</c:f>
              <c:numCache>
                <c:formatCode>General</c:formatCode>
                <c:ptCount val="5"/>
                <c:pt idx="0">
                  <c:v>0</c:v>
                </c:pt>
                <c:pt idx="1">
                  <c:v>12</c:v>
                </c:pt>
                <c:pt idx="2">
                  <c:v>24</c:v>
                </c:pt>
                <c:pt idx="3">
                  <c:v>48</c:v>
                </c:pt>
                <c:pt idx="4">
                  <c:v>72</c:v>
                </c:pt>
              </c:numCache>
            </c:numRef>
          </c:xVal>
          <c:yVal>
            <c:numRef>
              <c:f>'Data Plasma på blod'!$B$46:$F$46</c:f>
              <c:numCache>
                <c:formatCode>0.00</c:formatCode>
                <c:ptCount val="5"/>
                <c:pt idx="0">
                  <c:v>100</c:v>
                </c:pt>
                <c:pt idx="1">
                  <c:v>94.999999999999986</c:v>
                </c:pt>
                <c:pt idx="2">
                  <c:v>96.13636363636364</c:v>
                </c:pt>
                <c:pt idx="3">
                  <c:v>98.181818181818187</c:v>
                </c:pt>
                <c:pt idx="4">
                  <c:v>99.318181818181813</c:v>
                </c:pt>
              </c:numCache>
            </c:numRef>
          </c:yVal>
          <c:smooth val="0"/>
          <c:extLst>
            <c:ext xmlns:c16="http://schemas.microsoft.com/office/drawing/2014/chart" uri="{C3380CC4-5D6E-409C-BE32-E72D297353CC}">
              <c16:uniqueId val="{0000000C-DA2D-4C90-A08E-575C174C5B8F}"/>
            </c:ext>
          </c:extLst>
        </c:ser>
        <c:ser>
          <c:idx val="13"/>
          <c:order val="13"/>
          <c:spPr>
            <a:ln w="28575">
              <a:noFill/>
            </a:ln>
          </c:spPr>
          <c:marker>
            <c:symbol val="circle"/>
            <c:size val="5"/>
            <c:spPr>
              <a:noFill/>
              <a:ln>
                <a:solidFill>
                  <a:srgbClr val="000080"/>
                </a:solidFill>
                <a:prstDash val="solid"/>
              </a:ln>
            </c:spPr>
          </c:marker>
          <c:xVal>
            <c:numRef>
              <c:f>'Data Plasma på blod'!$B$6:$F$6</c:f>
              <c:numCache>
                <c:formatCode>General</c:formatCode>
                <c:ptCount val="5"/>
                <c:pt idx="0">
                  <c:v>0</c:v>
                </c:pt>
                <c:pt idx="1">
                  <c:v>12</c:v>
                </c:pt>
                <c:pt idx="2">
                  <c:v>24</c:v>
                </c:pt>
                <c:pt idx="3">
                  <c:v>48</c:v>
                </c:pt>
                <c:pt idx="4">
                  <c:v>72</c:v>
                </c:pt>
              </c:numCache>
            </c:numRef>
          </c:xVal>
          <c:yVal>
            <c:numRef>
              <c:f>'Data Plasma på blod'!$B$47:$F$47</c:f>
              <c:numCache>
                <c:formatCode>0.00</c:formatCode>
                <c:ptCount val="5"/>
                <c:pt idx="0">
                  <c:v>100</c:v>
                </c:pt>
                <c:pt idx="1">
                  <c:v>105.34591194968553</c:v>
                </c:pt>
                <c:pt idx="2">
                  <c:v>104.08805031446539</c:v>
                </c:pt>
                <c:pt idx="3">
                  <c:v>104.40251572327044</c:v>
                </c:pt>
                <c:pt idx="4">
                  <c:v>107.54716981132076</c:v>
                </c:pt>
              </c:numCache>
            </c:numRef>
          </c:yVal>
          <c:smooth val="0"/>
          <c:extLst>
            <c:ext xmlns:c16="http://schemas.microsoft.com/office/drawing/2014/chart" uri="{C3380CC4-5D6E-409C-BE32-E72D297353CC}">
              <c16:uniqueId val="{0000000D-DA2D-4C90-A08E-575C174C5B8F}"/>
            </c:ext>
          </c:extLst>
        </c:ser>
        <c:ser>
          <c:idx val="14"/>
          <c:order val="14"/>
          <c:spPr>
            <a:ln w="28575">
              <a:noFill/>
            </a:ln>
          </c:spPr>
          <c:marker>
            <c:symbol val="circle"/>
            <c:size val="5"/>
            <c:spPr>
              <a:noFill/>
              <a:ln>
                <a:solidFill>
                  <a:srgbClr val="0000FF"/>
                </a:solidFill>
                <a:prstDash val="solid"/>
              </a:ln>
            </c:spPr>
          </c:marker>
          <c:xVal>
            <c:numRef>
              <c:f>'Data Plasma på blod'!$B$6:$F$6</c:f>
              <c:numCache>
                <c:formatCode>General</c:formatCode>
                <c:ptCount val="5"/>
                <c:pt idx="0">
                  <c:v>0</c:v>
                </c:pt>
                <c:pt idx="1">
                  <c:v>12</c:v>
                </c:pt>
                <c:pt idx="2">
                  <c:v>24</c:v>
                </c:pt>
                <c:pt idx="3">
                  <c:v>48</c:v>
                </c:pt>
                <c:pt idx="4">
                  <c:v>72</c:v>
                </c:pt>
              </c:numCache>
            </c:numRef>
          </c:xVal>
          <c:yVal>
            <c:numRef>
              <c:f>'Data Plasma på blod'!$B$48:$F$48</c:f>
              <c:numCache>
                <c:formatCode>0.00</c:formatCode>
                <c:ptCount val="5"/>
                <c:pt idx="0">
                  <c:v>100</c:v>
                </c:pt>
                <c:pt idx="1">
                  <c:v>0</c:v>
                </c:pt>
                <c:pt idx="2">
                  <c:v>98.387096774193537</c:v>
                </c:pt>
                <c:pt idx="3">
                  <c:v>97.695852534562221</c:v>
                </c:pt>
                <c:pt idx="4">
                  <c:v>97.00460829493089</c:v>
                </c:pt>
              </c:numCache>
            </c:numRef>
          </c:yVal>
          <c:smooth val="0"/>
          <c:extLst>
            <c:ext xmlns:c16="http://schemas.microsoft.com/office/drawing/2014/chart" uri="{C3380CC4-5D6E-409C-BE32-E72D297353CC}">
              <c16:uniqueId val="{0000000E-DA2D-4C90-A08E-575C174C5B8F}"/>
            </c:ext>
          </c:extLst>
        </c:ser>
        <c:ser>
          <c:idx val="15"/>
          <c:order val="15"/>
          <c:spPr>
            <a:ln w="28575">
              <a:noFill/>
            </a:ln>
          </c:spPr>
          <c:marker>
            <c:symbol val="circle"/>
            <c:size val="5"/>
            <c:spPr>
              <a:noFill/>
              <a:ln>
                <a:solidFill>
                  <a:srgbClr val="0000FF"/>
                </a:solidFill>
                <a:prstDash val="solid"/>
              </a:ln>
            </c:spPr>
          </c:marker>
          <c:xVal>
            <c:numRef>
              <c:f>'Data Plasma på blod'!$B$6:$F$6</c:f>
              <c:numCache>
                <c:formatCode>General</c:formatCode>
                <c:ptCount val="5"/>
                <c:pt idx="0">
                  <c:v>0</c:v>
                </c:pt>
                <c:pt idx="1">
                  <c:v>12</c:v>
                </c:pt>
                <c:pt idx="2">
                  <c:v>24</c:v>
                </c:pt>
                <c:pt idx="3">
                  <c:v>48</c:v>
                </c:pt>
                <c:pt idx="4">
                  <c:v>72</c:v>
                </c:pt>
              </c:numCache>
            </c:numRef>
          </c:xVal>
          <c:yVal>
            <c:numRef>
              <c:f>'Data Plasma på blod'!$B$49:$F$49</c:f>
              <c:numCache>
                <c:formatCode>0.00</c:formatCode>
                <c:ptCount val="5"/>
                <c:pt idx="0">
                  <c:v>100</c:v>
                </c:pt>
                <c:pt idx="1">
                  <c:v>0</c:v>
                </c:pt>
                <c:pt idx="2">
                  <c:v>103.98322851153041</c:v>
                </c:pt>
                <c:pt idx="3">
                  <c:v>102.30607966457023</c:v>
                </c:pt>
                <c:pt idx="4">
                  <c:v>106.70859538784067</c:v>
                </c:pt>
              </c:numCache>
            </c:numRef>
          </c:yVal>
          <c:smooth val="0"/>
          <c:extLst>
            <c:ext xmlns:c16="http://schemas.microsoft.com/office/drawing/2014/chart" uri="{C3380CC4-5D6E-409C-BE32-E72D297353CC}">
              <c16:uniqueId val="{0000000F-DA2D-4C90-A08E-575C174C5B8F}"/>
            </c:ext>
          </c:extLst>
        </c:ser>
        <c:ser>
          <c:idx val="16"/>
          <c:order val="16"/>
          <c:spPr>
            <a:ln w="28575">
              <a:noFill/>
            </a:ln>
          </c:spPr>
          <c:marker>
            <c:symbol val="circle"/>
            <c:size val="5"/>
            <c:spPr>
              <a:noFill/>
              <a:ln>
                <a:solidFill>
                  <a:srgbClr val="0000FF"/>
                </a:solidFill>
                <a:prstDash val="solid"/>
              </a:ln>
            </c:spPr>
          </c:marker>
          <c:xVal>
            <c:numRef>
              <c:f>'Data Plasma på blod'!$B$6:$F$6</c:f>
              <c:numCache>
                <c:formatCode>General</c:formatCode>
                <c:ptCount val="5"/>
                <c:pt idx="0">
                  <c:v>0</c:v>
                </c:pt>
                <c:pt idx="1">
                  <c:v>12</c:v>
                </c:pt>
                <c:pt idx="2">
                  <c:v>24</c:v>
                </c:pt>
                <c:pt idx="3">
                  <c:v>48</c:v>
                </c:pt>
                <c:pt idx="4">
                  <c:v>72</c:v>
                </c:pt>
              </c:numCache>
            </c:numRef>
          </c:xVal>
          <c:yVal>
            <c:numRef>
              <c:f>'Data Plasma på blod'!$B$50:$F$50</c:f>
              <c:numCache>
                <c:formatCode>0.00</c:formatCode>
                <c:ptCount val="5"/>
                <c:pt idx="0">
                  <c:v>100</c:v>
                </c:pt>
                <c:pt idx="1">
                  <c:v>99.228791773778909</c:v>
                </c:pt>
                <c:pt idx="2">
                  <c:v>97.172236503856041</c:v>
                </c:pt>
                <c:pt idx="3">
                  <c:v>96.915167095115677</c:v>
                </c:pt>
                <c:pt idx="4">
                  <c:v>93.059125964010278</c:v>
                </c:pt>
              </c:numCache>
            </c:numRef>
          </c:yVal>
          <c:smooth val="0"/>
          <c:extLst>
            <c:ext xmlns:c16="http://schemas.microsoft.com/office/drawing/2014/chart" uri="{C3380CC4-5D6E-409C-BE32-E72D297353CC}">
              <c16:uniqueId val="{00000010-DA2D-4C90-A08E-575C174C5B8F}"/>
            </c:ext>
          </c:extLst>
        </c:ser>
        <c:ser>
          <c:idx val="17"/>
          <c:order val="17"/>
          <c:spPr>
            <a:ln w="28575">
              <a:noFill/>
            </a:ln>
          </c:spPr>
          <c:marker>
            <c:symbol val="circle"/>
            <c:size val="5"/>
            <c:spPr>
              <a:noFill/>
              <a:ln>
                <a:solidFill>
                  <a:srgbClr val="0000FF"/>
                </a:solidFill>
                <a:prstDash val="solid"/>
              </a:ln>
            </c:spPr>
          </c:marker>
          <c:xVal>
            <c:numRef>
              <c:f>'Data Plasma på blod'!$B$6:$F$6</c:f>
              <c:numCache>
                <c:formatCode>General</c:formatCode>
                <c:ptCount val="5"/>
                <c:pt idx="0">
                  <c:v>0</c:v>
                </c:pt>
                <c:pt idx="1">
                  <c:v>12</c:v>
                </c:pt>
                <c:pt idx="2">
                  <c:v>24</c:v>
                </c:pt>
                <c:pt idx="3">
                  <c:v>48</c:v>
                </c:pt>
                <c:pt idx="4">
                  <c:v>72</c:v>
                </c:pt>
              </c:numCache>
            </c:numRef>
          </c:xVal>
          <c:yVal>
            <c:numRef>
              <c:f>'Data Plasma på blod'!$B$51:$F$51</c:f>
              <c:numCache>
                <c:formatCode>0.00</c:formatCode>
                <c:ptCount val="5"/>
                <c:pt idx="0">
                  <c:v>100</c:v>
                </c:pt>
                <c:pt idx="1">
                  <c:v>97.118155619596536</c:v>
                </c:pt>
                <c:pt idx="2">
                  <c:v>98.559077809798268</c:v>
                </c:pt>
                <c:pt idx="3">
                  <c:v>96.541786743515843</c:v>
                </c:pt>
                <c:pt idx="4">
                  <c:v>97.118155619596536</c:v>
                </c:pt>
              </c:numCache>
            </c:numRef>
          </c:yVal>
          <c:smooth val="0"/>
          <c:extLst>
            <c:ext xmlns:c16="http://schemas.microsoft.com/office/drawing/2014/chart" uri="{C3380CC4-5D6E-409C-BE32-E72D297353CC}">
              <c16:uniqueId val="{00000011-DA2D-4C90-A08E-575C174C5B8F}"/>
            </c:ext>
          </c:extLst>
        </c:ser>
        <c:ser>
          <c:idx val="18"/>
          <c:order val="18"/>
          <c:spPr>
            <a:ln w="28575">
              <a:noFill/>
            </a:ln>
          </c:spPr>
          <c:marker>
            <c:symbol val="circle"/>
            <c:size val="5"/>
            <c:spPr>
              <a:noFill/>
              <a:ln>
                <a:solidFill>
                  <a:srgbClr val="0000FF"/>
                </a:solidFill>
                <a:prstDash val="solid"/>
              </a:ln>
            </c:spPr>
          </c:marker>
          <c:xVal>
            <c:numRef>
              <c:f>'Data Plasma på blod'!$B$6:$F$6</c:f>
              <c:numCache>
                <c:formatCode>General</c:formatCode>
                <c:ptCount val="5"/>
                <c:pt idx="0">
                  <c:v>0</c:v>
                </c:pt>
                <c:pt idx="1">
                  <c:v>12</c:v>
                </c:pt>
                <c:pt idx="2">
                  <c:v>24</c:v>
                </c:pt>
                <c:pt idx="3">
                  <c:v>48</c:v>
                </c:pt>
                <c:pt idx="4">
                  <c:v>72</c:v>
                </c:pt>
              </c:numCache>
            </c:numRef>
          </c:xVal>
          <c:yVal>
            <c:numRef>
              <c:f>'Data Plasma på blod'!$B$52:$F$52</c:f>
              <c:numCache>
                <c:formatCode>0.00</c:formatCode>
                <c:ptCount val="5"/>
                <c:pt idx="0">
                  <c:v>100</c:v>
                </c:pt>
                <c:pt idx="1">
                  <c:v>100.63492063492063</c:v>
                </c:pt>
                <c:pt idx="2">
                  <c:v>100.31746031746032</c:v>
                </c:pt>
                <c:pt idx="3">
                  <c:v>98.412698412698418</c:v>
                </c:pt>
                <c:pt idx="4">
                  <c:v>95.238095238095241</c:v>
                </c:pt>
              </c:numCache>
            </c:numRef>
          </c:yVal>
          <c:smooth val="0"/>
          <c:extLst>
            <c:ext xmlns:c16="http://schemas.microsoft.com/office/drawing/2014/chart" uri="{C3380CC4-5D6E-409C-BE32-E72D297353CC}">
              <c16:uniqueId val="{00000012-DA2D-4C90-A08E-575C174C5B8F}"/>
            </c:ext>
          </c:extLst>
        </c:ser>
        <c:ser>
          <c:idx val="19"/>
          <c:order val="19"/>
          <c:spPr>
            <a:ln w="28575">
              <a:noFill/>
            </a:ln>
          </c:spPr>
          <c:marker>
            <c:symbol val="circle"/>
            <c:size val="5"/>
            <c:spPr>
              <a:noFill/>
              <a:ln>
                <a:solidFill>
                  <a:srgbClr val="0000FF"/>
                </a:solidFill>
                <a:prstDash val="solid"/>
              </a:ln>
            </c:spPr>
          </c:marker>
          <c:xVal>
            <c:numRef>
              <c:f>'Data Plasma på blod'!$B$6:$F$6</c:f>
              <c:numCache>
                <c:formatCode>General</c:formatCode>
                <c:ptCount val="5"/>
                <c:pt idx="0">
                  <c:v>0</c:v>
                </c:pt>
                <c:pt idx="1">
                  <c:v>12</c:v>
                </c:pt>
                <c:pt idx="2">
                  <c:v>24</c:v>
                </c:pt>
                <c:pt idx="3">
                  <c:v>48</c:v>
                </c:pt>
                <c:pt idx="4">
                  <c:v>72</c:v>
                </c:pt>
              </c:numCache>
            </c:numRef>
          </c:xVal>
          <c:yVal>
            <c:numRef>
              <c:f>'Data Plasma på blod'!$B$53:$F$53</c:f>
              <c:numCache>
                <c:formatCode>0.00</c:formatCode>
                <c:ptCount val="5"/>
                <c:pt idx="0">
                  <c:v>100</c:v>
                </c:pt>
                <c:pt idx="1">
                  <c:v>105</c:v>
                </c:pt>
                <c:pt idx="2">
                  <c:v>101.73913043478262</c:v>
                </c:pt>
                <c:pt idx="3">
                  <c:v>100.43478260869567</c:v>
                </c:pt>
                <c:pt idx="4">
                  <c:v>103.04347826086956</c:v>
                </c:pt>
              </c:numCache>
            </c:numRef>
          </c:yVal>
          <c:smooth val="0"/>
          <c:extLst>
            <c:ext xmlns:c16="http://schemas.microsoft.com/office/drawing/2014/chart" uri="{C3380CC4-5D6E-409C-BE32-E72D297353CC}">
              <c16:uniqueId val="{00000013-DA2D-4C90-A08E-575C174C5B8F}"/>
            </c:ext>
          </c:extLst>
        </c:ser>
        <c:ser>
          <c:idx val="20"/>
          <c:order val="20"/>
          <c:spPr>
            <a:ln w="28575">
              <a:noFill/>
            </a:ln>
          </c:spPr>
          <c:marker>
            <c:symbol val="circle"/>
            <c:size val="5"/>
            <c:spPr>
              <a:noFill/>
              <a:ln>
                <a:solidFill>
                  <a:srgbClr val="0000FF"/>
                </a:solidFill>
                <a:prstDash val="solid"/>
              </a:ln>
            </c:spPr>
          </c:marker>
          <c:xVal>
            <c:numRef>
              <c:f>'Data Plasma på blod'!$B$6:$F$6</c:f>
              <c:numCache>
                <c:formatCode>General</c:formatCode>
                <c:ptCount val="5"/>
                <c:pt idx="0">
                  <c:v>0</c:v>
                </c:pt>
                <c:pt idx="1">
                  <c:v>12</c:v>
                </c:pt>
                <c:pt idx="2">
                  <c:v>24</c:v>
                </c:pt>
                <c:pt idx="3">
                  <c:v>48</c:v>
                </c:pt>
                <c:pt idx="4">
                  <c:v>72</c:v>
                </c:pt>
              </c:numCache>
            </c:numRef>
          </c:xVal>
          <c:yVal>
            <c:numRef>
              <c:f>Data!#REF!</c:f>
              <c:numCache>
                <c:formatCode>General</c:formatCode>
                <c:ptCount val="1"/>
                <c:pt idx="0">
                  <c:v>1</c:v>
                </c:pt>
              </c:numCache>
            </c:numRef>
          </c:yVal>
          <c:smooth val="0"/>
          <c:extLst>
            <c:ext xmlns:c16="http://schemas.microsoft.com/office/drawing/2014/chart" uri="{C3380CC4-5D6E-409C-BE32-E72D297353CC}">
              <c16:uniqueId val="{00000014-DA2D-4C90-A08E-575C174C5B8F}"/>
            </c:ext>
          </c:extLst>
        </c:ser>
        <c:ser>
          <c:idx val="21"/>
          <c:order val="21"/>
          <c:spPr>
            <a:ln w="28575">
              <a:noFill/>
            </a:ln>
          </c:spPr>
          <c:marker>
            <c:symbol val="circle"/>
            <c:size val="5"/>
            <c:spPr>
              <a:noFill/>
              <a:ln>
                <a:solidFill>
                  <a:srgbClr val="0000FF"/>
                </a:solidFill>
                <a:prstDash val="solid"/>
              </a:ln>
            </c:spPr>
          </c:marker>
          <c:xVal>
            <c:numRef>
              <c:f>'Data Plasma på blod'!$B$6:$F$6</c:f>
              <c:numCache>
                <c:formatCode>General</c:formatCode>
                <c:ptCount val="5"/>
                <c:pt idx="0">
                  <c:v>0</c:v>
                </c:pt>
                <c:pt idx="1">
                  <c:v>12</c:v>
                </c:pt>
                <c:pt idx="2">
                  <c:v>24</c:v>
                </c:pt>
                <c:pt idx="3">
                  <c:v>48</c:v>
                </c:pt>
                <c:pt idx="4">
                  <c:v>72</c:v>
                </c:pt>
              </c:numCache>
            </c:numRef>
          </c:xVal>
          <c:yVal>
            <c:numRef>
              <c:f>Data!#REF!</c:f>
              <c:numCache>
                <c:formatCode>General</c:formatCode>
                <c:ptCount val="1"/>
                <c:pt idx="0">
                  <c:v>1</c:v>
                </c:pt>
              </c:numCache>
            </c:numRef>
          </c:yVal>
          <c:smooth val="0"/>
          <c:extLst>
            <c:ext xmlns:c16="http://schemas.microsoft.com/office/drawing/2014/chart" uri="{C3380CC4-5D6E-409C-BE32-E72D297353CC}">
              <c16:uniqueId val="{00000015-DA2D-4C90-A08E-575C174C5B8F}"/>
            </c:ext>
          </c:extLst>
        </c:ser>
        <c:ser>
          <c:idx val="22"/>
          <c:order val="22"/>
          <c:spPr>
            <a:ln w="28575">
              <a:noFill/>
            </a:ln>
          </c:spPr>
          <c:marker>
            <c:symbol val="circle"/>
            <c:size val="5"/>
            <c:spPr>
              <a:noFill/>
              <a:ln>
                <a:solidFill>
                  <a:srgbClr val="0000FF"/>
                </a:solidFill>
                <a:prstDash val="solid"/>
              </a:ln>
            </c:spPr>
          </c:marker>
          <c:xVal>
            <c:numRef>
              <c:f>'Data Plasma på blod'!$B$6:$F$6</c:f>
              <c:numCache>
                <c:formatCode>General</c:formatCode>
                <c:ptCount val="5"/>
                <c:pt idx="0">
                  <c:v>0</c:v>
                </c:pt>
                <c:pt idx="1">
                  <c:v>12</c:v>
                </c:pt>
                <c:pt idx="2">
                  <c:v>24</c:v>
                </c:pt>
                <c:pt idx="3">
                  <c:v>48</c:v>
                </c:pt>
                <c:pt idx="4">
                  <c:v>72</c:v>
                </c:pt>
              </c:numCache>
            </c:numRef>
          </c:xVal>
          <c:yVal>
            <c:numRef>
              <c:f>Data!#REF!</c:f>
              <c:numCache>
                <c:formatCode>General</c:formatCode>
                <c:ptCount val="1"/>
                <c:pt idx="0">
                  <c:v>1</c:v>
                </c:pt>
              </c:numCache>
            </c:numRef>
          </c:yVal>
          <c:smooth val="0"/>
          <c:extLst>
            <c:ext xmlns:c16="http://schemas.microsoft.com/office/drawing/2014/chart" uri="{C3380CC4-5D6E-409C-BE32-E72D297353CC}">
              <c16:uniqueId val="{00000016-DA2D-4C90-A08E-575C174C5B8F}"/>
            </c:ext>
          </c:extLst>
        </c:ser>
        <c:ser>
          <c:idx val="23"/>
          <c:order val="23"/>
          <c:spPr>
            <a:ln w="28575">
              <a:noFill/>
            </a:ln>
          </c:spPr>
          <c:marker>
            <c:symbol val="circle"/>
            <c:size val="5"/>
            <c:spPr>
              <a:noFill/>
              <a:ln>
                <a:solidFill>
                  <a:srgbClr val="0000FF"/>
                </a:solidFill>
                <a:prstDash val="solid"/>
              </a:ln>
            </c:spPr>
          </c:marker>
          <c:xVal>
            <c:numRef>
              <c:f>'Data Plasma på blod'!$B$6:$F$6</c:f>
              <c:numCache>
                <c:formatCode>General</c:formatCode>
                <c:ptCount val="5"/>
                <c:pt idx="0">
                  <c:v>0</c:v>
                </c:pt>
                <c:pt idx="1">
                  <c:v>12</c:v>
                </c:pt>
                <c:pt idx="2">
                  <c:v>24</c:v>
                </c:pt>
                <c:pt idx="3">
                  <c:v>48</c:v>
                </c:pt>
                <c:pt idx="4">
                  <c:v>72</c:v>
                </c:pt>
              </c:numCache>
            </c:numRef>
          </c:xVal>
          <c:yVal>
            <c:numRef>
              <c:f>Data!#REF!</c:f>
              <c:numCache>
                <c:formatCode>General</c:formatCode>
                <c:ptCount val="1"/>
                <c:pt idx="0">
                  <c:v>1</c:v>
                </c:pt>
              </c:numCache>
            </c:numRef>
          </c:yVal>
          <c:smooth val="0"/>
          <c:extLst>
            <c:ext xmlns:c16="http://schemas.microsoft.com/office/drawing/2014/chart" uri="{C3380CC4-5D6E-409C-BE32-E72D297353CC}">
              <c16:uniqueId val="{00000017-DA2D-4C90-A08E-575C174C5B8F}"/>
            </c:ext>
          </c:extLst>
        </c:ser>
        <c:ser>
          <c:idx val="24"/>
          <c:order val="24"/>
          <c:spPr>
            <a:ln w="28575">
              <a:noFill/>
            </a:ln>
          </c:spPr>
          <c:marker>
            <c:symbol val="circle"/>
            <c:size val="5"/>
            <c:spPr>
              <a:noFill/>
              <a:ln>
                <a:solidFill>
                  <a:srgbClr val="0000FF"/>
                </a:solidFill>
                <a:prstDash val="solid"/>
              </a:ln>
            </c:spPr>
          </c:marker>
          <c:xVal>
            <c:numRef>
              <c:f>'Data Plasma på blod'!$B$6:$F$6</c:f>
              <c:numCache>
                <c:formatCode>General</c:formatCode>
                <c:ptCount val="5"/>
                <c:pt idx="0">
                  <c:v>0</c:v>
                </c:pt>
                <c:pt idx="1">
                  <c:v>12</c:v>
                </c:pt>
                <c:pt idx="2">
                  <c:v>24</c:v>
                </c:pt>
                <c:pt idx="3">
                  <c:v>48</c:v>
                </c:pt>
                <c:pt idx="4">
                  <c:v>72</c:v>
                </c:pt>
              </c:numCache>
            </c:numRef>
          </c:xVal>
          <c:yVal>
            <c:numRef>
              <c:f>Data!#REF!</c:f>
              <c:numCache>
                <c:formatCode>General</c:formatCode>
                <c:ptCount val="1"/>
                <c:pt idx="0">
                  <c:v>1</c:v>
                </c:pt>
              </c:numCache>
            </c:numRef>
          </c:yVal>
          <c:smooth val="0"/>
          <c:extLst>
            <c:ext xmlns:c16="http://schemas.microsoft.com/office/drawing/2014/chart" uri="{C3380CC4-5D6E-409C-BE32-E72D297353CC}">
              <c16:uniqueId val="{00000018-DA2D-4C90-A08E-575C174C5B8F}"/>
            </c:ext>
          </c:extLst>
        </c:ser>
        <c:ser>
          <c:idx val="25"/>
          <c:order val="25"/>
          <c:spPr>
            <a:ln w="28575">
              <a:noFill/>
            </a:ln>
          </c:spPr>
          <c:marker>
            <c:symbol val="circle"/>
            <c:size val="5"/>
            <c:spPr>
              <a:noFill/>
              <a:ln>
                <a:solidFill>
                  <a:srgbClr val="0000FF"/>
                </a:solidFill>
                <a:prstDash val="solid"/>
              </a:ln>
            </c:spPr>
          </c:marker>
          <c:xVal>
            <c:numRef>
              <c:f>'Data Plasma på blod'!$B$6:$F$6</c:f>
              <c:numCache>
                <c:formatCode>General</c:formatCode>
                <c:ptCount val="5"/>
                <c:pt idx="0">
                  <c:v>0</c:v>
                </c:pt>
                <c:pt idx="1">
                  <c:v>12</c:v>
                </c:pt>
                <c:pt idx="2">
                  <c:v>24</c:v>
                </c:pt>
                <c:pt idx="3">
                  <c:v>48</c:v>
                </c:pt>
                <c:pt idx="4">
                  <c:v>72</c:v>
                </c:pt>
              </c:numCache>
            </c:numRef>
          </c:xVal>
          <c:yVal>
            <c:numRef>
              <c:f>Data!#REF!</c:f>
              <c:numCache>
                <c:formatCode>General</c:formatCode>
                <c:ptCount val="1"/>
                <c:pt idx="0">
                  <c:v>1</c:v>
                </c:pt>
              </c:numCache>
            </c:numRef>
          </c:yVal>
          <c:smooth val="0"/>
          <c:extLst>
            <c:ext xmlns:c16="http://schemas.microsoft.com/office/drawing/2014/chart" uri="{C3380CC4-5D6E-409C-BE32-E72D297353CC}">
              <c16:uniqueId val="{00000019-DA2D-4C90-A08E-575C174C5B8F}"/>
            </c:ext>
          </c:extLst>
        </c:ser>
        <c:ser>
          <c:idx val="26"/>
          <c:order val="26"/>
          <c:spPr>
            <a:ln w="28575">
              <a:noFill/>
            </a:ln>
          </c:spPr>
          <c:marker>
            <c:symbol val="circle"/>
            <c:size val="5"/>
            <c:spPr>
              <a:noFill/>
              <a:ln>
                <a:solidFill>
                  <a:srgbClr val="0000FF"/>
                </a:solidFill>
                <a:prstDash val="solid"/>
              </a:ln>
            </c:spPr>
          </c:marker>
          <c:xVal>
            <c:numRef>
              <c:f>'Data Plasma på blod'!$B$6:$F$6</c:f>
              <c:numCache>
                <c:formatCode>General</c:formatCode>
                <c:ptCount val="5"/>
                <c:pt idx="0">
                  <c:v>0</c:v>
                </c:pt>
                <c:pt idx="1">
                  <c:v>12</c:v>
                </c:pt>
                <c:pt idx="2">
                  <c:v>24</c:v>
                </c:pt>
                <c:pt idx="3">
                  <c:v>48</c:v>
                </c:pt>
                <c:pt idx="4">
                  <c:v>72</c:v>
                </c:pt>
              </c:numCache>
            </c:numRef>
          </c:xVal>
          <c:yVal>
            <c:numRef>
              <c:f>Data!#REF!</c:f>
              <c:numCache>
                <c:formatCode>General</c:formatCode>
                <c:ptCount val="1"/>
                <c:pt idx="0">
                  <c:v>1</c:v>
                </c:pt>
              </c:numCache>
            </c:numRef>
          </c:yVal>
          <c:smooth val="0"/>
          <c:extLst>
            <c:ext xmlns:c16="http://schemas.microsoft.com/office/drawing/2014/chart" uri="{C3380CC4-5D6E-409C-BE32-E72D297353CC}">
              <c16:uniqueId val="{0000001A-DA2D-4C90-A08E-575C174C5B8F}"/>
            </c:ext>
          </c:extLst>
        </c:ser>
        <c:ser>
          <c:idx val="27"/>
          <c:order val="27"/>
          <c:spPr>
            <a:ln w="28575">
              <a:noFill/>
            </a:ln>
          </c:spPr>
          <c:marker>
            <c:symbol val="circle"/>
            <c:size val="5"/>
            <c:spPr>
              <a:noFill/>
              <a:ln>
                <a:solidFill>
                  <a:srgbClr val="0000FF"/>
                </a:solidFill>
                <a:prstDash val="solid"/>
              </a:ln>
            </c:spPr>
          </c:marker>
          <c:xVal>
            <c:numRef>
              <c:f>'Data Plasma på blod'!$B$6:$F$6</c:f>
              <c:numCache>
                <c:formatCode>General</c:formatCode>
                <c:ptCount val="5"/>
                <c:pt idx="0">
                  <c:v>0</c:v>
                </c:pt>
                <c:pt idx="1">
                  <c:v>12</c:v>
                </c:pt>
                <c:pt idx="2">
                  <c:v>24</c:v>
                </c:pt>
                <c:pt idx="3">
                  <c:v>48</c:v>
                </c:pt>
                <c:pt idx="4">
                  <c:v>72</c:v>
                </c:pt>
              </c:numCache>
            </c:numRef>
          </c:xVal>
          <c:yVal>
            <c:numRef>
              <c:f>Data!#REF!</c:f>
              <c:numCache>
                <c:formatCode>General</c:formatCode>
                <c:ptCount val="1"/>
                <c:pt idx="0">
                  <c:v>1</c:v>
                </c:pt>
              </c:numCache>
            </c:numRef>
          </c:yVal>
          <c:smooth val="0"/>
          <c:extLst>
            <c:ext xmlns:c16="http://schemas.microsoft.com/office/drawing/2014/chart" uri="{C3380CC4-5D6E-409C-BE32-E72D297353CC}">
              <c16:uniqueId val="{0000001B-DA2D-4C90-A08E-575C174C5B8F}"/>
            </c:ext>
          </c:extLst>
        </c:ser>
        <c:ser>
          <c:idx val="28"/>
          <c:order val="28"/>
          <c:spPr>
            <a:ln w="28575">
              <a:noFill/>
            </a:ln>
          </c:spPr>
          <c:marker>
            <c:symbol val="circle"/>
            <c:size val="5"/>
            <c:spPr>
              <a:noFill/>
              <a:ln>
                <a:solidFill>
                  <a:srgbClr val="0000FF"/>
                </a:solidFill>
                <a:prstDash val="solid"/>
              </a:ln>
            </c:spPr>
          </c:marker>
          <c:xVal>
            <c:numRef>
              <c:f>'Data Plasma på blod'!$B$6:$F$6</c:f>
              <c:numCache>
                <c:formatCode>General</c:formatCode>
                <c:ptCount val="5"/>
                <c:pt idx="0">
                  <c:v>0</c:v>
                </c:pt>
                <c:pt idx="1">
                  <c:v>12</c:v>
                </c:pt>
                <c:pt idx="2">
                  <c:v>24</c:v>
                </c:pt>
                <c:pt idx="3">
                  <c:v>48</c:v>
                </c:pt>
                <c:pt idx="4">
                  <c:v>72</c:v>
                </c:pt>
              </c:numCache>
            </c:numRef>
          </c:xVal>
          <c:yVal>
            <c:numRef>
              <c:f>Data!#REF!</c:f>
              <c:numCache>
                <c:formatCode>General</c:formatCode>
                <c:ptCount val="1"/>
                <c:pt idx="0">
                  <c:v>1</c:v>
                </c:pt>
              </c:numCache>
            </c:numRef>
          </c:yVal>
          <c:smooth val="0"/>
          <c:extLst>
            <c:ext xmlns:c16="http://schemas.microsoft.com/office/drawing/2014/chart" uri="{C3380CC4-5D6E-409C-BE32-E72D297353CC}">
              <c16:uniqueId val="{0000001C-DA2D-4C90-A08E-575C174C5B8F}"/>
            </c:ext>
          </c:extLst>
        </c:ser>
        <c:ser>
          <c:idx val="29"/>
          <c:order val="29"/>
          <c:spPr>
            <a:ln w="28575">
              <a:noFill/>
            </a:ln>
          </c:spPr>
          <c:marker>
            <c:symbol val="circle"/>
            <c:size val="5"/>
            <c:spPr>
              <a:noFill/>
              <a:ln>
                <a:solidFill>
                  <a:srgbClr val="0000FF"/>
                </a:solidFill>
                <a:prstDash val="solid"/>
              </a:ln>
            </c:spPr>
          </c:marker>
          <c:xVal>
            <c:numRef>
              <c:f>'Data Plasma på blod'!$B$6:$F$6</c:f>
              <c:numCache>
                <c:formatCode>General</c:formatCode>
                <c:ptCount val="5"/>
                <c:pt idx="0">
                  <c:v>0</c:v>
                </c:pt>
                <c:pt idx="1">
                  <c:v>12</c:v>
                </c:pt>
                <c:pt idx="2">
                  <c:v>24</c:v>
                </c:pt>
                <c:pt idx="3">
                  <c:v>48</c:v>
                </c:pt>
                <c:pt idx="4">
                  <c:v>72</c:v>
                </c:pt>
              </c:numCache>
            </c:numRef>
          </c:xVal>
          <c:yVal>
            <c:numRef>
              <c:f>Data!#REF!</c:f>
              <c:numCache>
                <c:formatCode>General</c:formatCode>
                <c:ptCount val="1"/>
                <c:pt idx="0">
                  <c:v>1</c:v>
                </c:pt>
              </c:numCache>
            </c:numRef>
          </c:yVal>
          <c:smooth val="0"/>
          <c:extLst>
            <c:ext xmlns:c16="http://schemas.microsoft.com/office/drawing/2014/chart" uri="{C3380CC4-5D6E-409C-BE32-E72D297353CC}">
              <c16:uniqueId val="{0000001D-DA2D-4C90-A08E-575C174C5B8F}"/>
            </c:ext>
          </c:extLst>
        </c:ser>
        <c:ser>
          <c:idx val="30"/>
          <c:order val="30"/>
          <c:spPr>
            <a:ln w="28575">
              <a:noFill/>
            </a:ln>
          </c:spPr>
          <c:marker>
            <c:symbol val="circle"/>
            <c:size val="5"/>
            <c:spPr>
              <a:noFill/>
              <a:ln>
                <a:solidFill>
                  <a:srgbClr val="0000FF"/>
                </a:solidFill>
                <a:prstDash val="solid"/>
              </a:ln>
            </c:spPr>
          </c:marker>
          <c:xVal>
            <c:numRef>
              <c:f>'Data Plasma på blod'!$B$6:$F$6</c:f>
              <c:numCache>
                <c:formatCode>General</c:formatCode>
                <c:ptCount val="5"/>
                <c:pt idx="0">
                  <c:v>0</c:v>
                </c:pt>
                <c:pt idx="1">
                  <c:v>12</c:v>
                </c:pt>
                <c:pt idx="2">
                  <c:v>24</c:v>
                </c:pt>
                <c:pt idx="3">
                  <c:v>48</c:v>
                </c:pt>
                <c:pt idx="4">
                  <c:v>72</c:v>
                </c:pt>
              </c:numCache>
            </c:numRef>
          </c:xVal>
          <c:yVal>
            <c:numRef>
              <c:f>Data!#REF!</c:f>
              <c:numCache>
                <c:formatCode>General</c:formatCode>
                <c:ptCount val="1"/>
                <c:pt idx="0">
                  <c:v>1</c:v>
                </c:pt>
              </c:numCache>
            </c:numRef>
          </c:yVal>
          <c:smooth val="0"/>
          <c:extLst>
            <c:ext xmlns:c16="http://schemas.microsoft.com/office/drawing/2014/chart" uri="{C3380CC4-5D6E-409C-BE32-E72D297353CC}">
              <c16:uniqueId val="{0000001E-DA2D-4C90-A08E-575C174C5B8F}"/>
            </c:ext>
          </c:extLst>
        </c:ser>
        <c:ser>
          <c:idx val="31"/>
          <c:order val="31"/>
          <c:spPr>
            <a:ln w="28575">
              <a:noFill/>
            </a:ln>
          </c:spPr>
          <c:marker>
            <c:symbol val="circle"/>
            <c:size val="5"/>
            <c:spPr>
              <a:noFill/>
              <a:ln>
                <a:solidFill>
                  <a:srgbClr val="0000FF"/>
                </a:solidFill>
                <a:prstDash val="solid"/>
              </a:ln>
            </c:spPr>
          </c:marker>
          <c:xVal>
            <c:numRef>
              <c:f>'Data Plasma på blod'!$B$6:$F$6</c:f>
              <c:numCache>
                <c:formatCode>General</c:formatCode>
                <c:ptCount val="5"/>
                <c:pt idx="0">
                  <c:v>0</c:v>
                </c:pt>
                <c:pt idx="1">
                  <c:v>12</c:v>
                </c:pt>
                <c:pt idx="2">
                  <c:v>24</c:v>
                </c:pt>
                <c:pt idx="3">
                  <c:v>48</c:v>
                </c:pt>
                <c:pt idx="4">
                  <c:v>72</c:v>
                </c:pt>
              </c:numCache>
            </c:numRef>
          </c:xVal>
          <c:yVal>
            <c:numRef>
              <c:f>Data!#REF!</c:f>
              <c:numCache>
                <c:formatCode>General</c:formatCode>
                <c:ptCount val="1"/>
                <c:pt idx="0">
                  <c:v>1</c:v>
                </c:pt>
              </c:numCache>
            </c:numRef>
          </c:yVal>
          <c:smooth val="0"/>
          <c:extLst>
            <c:ext xmlns:c16="http://schemas.microsoft.com/office/drawing/2014/chart" uri="{C3380CC4-5D6E-409C-BE32-E72D297353CC}">
              <c16:uniqueId val="{0000001F-DA2D-4C90-A08E-575C174C5B8F}"/>
            </c:ext>
          </c:extLst>
        </c:ser>
        <c:ser>
          <c:idx val="32"/>
          <c:order val="32"/>
          <c:spPr>
            <a:ln w="28575">
              <a:noFill/>
            </a:ln>
          </c:spPr>
          <c:marker>
            <c:symbol val="circle"/>
            <c:size val="5"/>
            <c:spPr>
              <a:noFill/>
              <a:ln>
                <a:solidFill>
                  <a:srgbClr val="0000FF"/>
                </a:solidFill>
                <a:prstDash val="solid"/>
              </a:ln>
            </c:spPr>
          </c:marker>
          <c:xVal>
            <c:numRef>
              <c:f>'Data Plasma på blod'!$B$6:$F$6</c:f>
              <c:numCache>
                <c:formatCode>General</c:formatCode>
                <c:ptCount val="5"/>
                <c:pt idx="0">
                  <c:v>0</c:v>
                </c:pt>
                <c:pt idx="1">
                  <c:v>12</c:v>
                </c:pt>
                <c:pt idx="2">
                  <c:v>24</c:v>
                </c:pt>
                <c:pt idx="3">
                  <c:v>48</c:v>
                </c:pt>
                <c:pt idx="4">
                  <c:v>72</c:v>
                </c:pt>
              </c:numCache>
            </c:numRef>
          </c:xVal>
          <c:yVal>
            <c:numRef>
              <c:f>Data!#REF!</c:f>
              <c:numCache>
                <c:formatCode>General</c:formatCode>
                <c:ptCount val="1"/>
                <c:pt idx="0">
                  <c:v>1</c:v>
                </c:pt>
              </c:numCache>
            </c:numRef>
          </c:yVal>
          <c:smooth val="0"/>
          <c:extLst>
            <c:ext xmlns:c16="http://schemas.microsoft.com/office/drawing/2014/chart" uri="{C3380CC4-5D6E-409C-BE32-E72D297353CC}">
              <c16:uniqueId val="{00000020-DA2D-4C90-A08E-575C174C5B8F}"/>
            </c:ext>
          </c:extLst>
        </c:ser>
        <c:ser>
          <c:idx val="33"/>
          <c:order val="33"/>
          <c:spPr>
            <a:ln w="28575">
              <a:noFill/>
            </a:ln>
          </c:spPr>
          <c:marker>
            <c:symbol val="circle"/>
            <c:size val="5"/>
            <c:spPr>
              <a:noFill/>
              <a:ln>
                <a:solidFill>
                  <a:srgbClr val="0000FF"/>
                </a:solidFill>
                <a:prstDash val="solid"/>
              </a:ln>
            </c:spPr>
          </c:marker>
          <c:xVal>
            <c:numRef>
              <c:f>'Data Plasma på blod'!$B$6:$F$6</c:f>
              <c:numCache>
                <c:formatCode>General</c:formatCode>
                <c:ptCount val="5"/>
                <c:pt idx="0">
                  <c:v>0</c:v>
                </c:pt>
                <c:pt idx="1">
                  <c:v>12</c:v>
                </c:pt>
                <c:pt idx="2">
                  <c:v>24</c:v>
                </c:pt>
                <c:pt idx="3">
                  <c:v>48</c:v>
                </c:pt>
                <c:pt idx="4">
                  <c:v>72</c:v>
                </c:pt>
              </c:numCache>
            </c:numRef>
          </c:xVal>
          <c:yVal>
            <c:numRef>
              <c:f>Data!#REF!</c:f>
              <c:numCache>
                <c:formatCode>General</c:formatCode>
                <c:ptCount val="1"/>
                <c:pt idx="0">
                  <c:v>1</c:v>
                </c:pt>
              </c:numCache>
            </c:numRef>
          </c:yVal>
          <c:smooth val="0"/>
          <c:extLst>
            <c:ext xmlns:c16="http://schemas.microsoft.com/office/drawing/2014/chart" uri="{C3380CC4-5D6E-409C-BE32-E72D297353CC}">
              <c16:uniqueId val="{00000021-DA2D-4C90-A08E-575C174C5B8F}"/>
            </c:ext>
          </c:extLst>
        </c:ser>
        <c:ser>
          <c:idx val="34"/>
          <c:order val="34"/>
          <c:spPr>
            <a:ln w="28575">
              <a:noFill/>
            </a:ln>
          </c:spPr>
          <c:marker>
            <c:symbol val="circle"/>
            <c:size val="5"/>
            <c:spPr>
              <a:noFill/>
              <a:ln>
                <a:solidFill>
                  <a:srgbClr val="0000FF"/>
                </a:solidFill>
                <a:prstDash val="solid"/>
              </a:ln>
            </c:spPr>
          </c:marker>
          <c:xVal>
            <c:numRef>
              <c:f>'Data Plasma på blod'!$B$6:$F$6</c:f>
              <c:numCache>
                <c:formatCode>General</c:formatCode>
                <c:ptCount val="5"/>
                <c:pt idx="0">
                  <c:v>0</c:v>
                </c:pt>
                <c:pt idx="1">
                  <c:v>12</c:v>
                </c:pt>
                <c:pt idx="2">
                  <c:v>24</c:v>
                </c:pt>
                <c:pt idx="3">
                  <c:v>48</c:v>
                </c:pt>
                <c:pt idx="4">
                  <c:v>72</c:v>
                </c:pt>
              </c:numCache>
            </c:numRef>
          </c:xVal>
          <c:yVal>
            <c:numRef>
              <c:f>Data!#REF!</c:f>
              <c:numCache>
                <c:formatCode>General</c:formatCode>
                <c:ptCount val="1"/>
                <c:pt idx="0">
                  <c:v>1</c:v>
                </c:pt>
              </c:numCache>
            </c:numRef>
          </c:yVal>
          <c:smooth val="0"/>
          <c:extLst>
            <c:ext xmlns:c16="http://schemas.microsoft.com/office/drawing/2014/chart" uri="{C3380CC4-5D6E-409C-BE32-E72D297353CC}">
              <c16:uniqueId val="{00000022-DA2D-4C90-A08E-575C174C5B8F}"/>
            </c:ext>
          </c:extLst>
        </c:ser>
        <c:ser>
          <c:idx val="35"/>
          <c:order val="35"/>
          <c:spPr>
            <a:ln w="28575">
              <a:noFill/>
            </a:ln>
          </c:spPr>
          <c:marker>
            <c:symbol val="circle"/>
            <c:size val="5"/>
            <c:spPr>
              <a:noFill/>
              <a:ln>
                <a:solidFill>
                  <a:srgbClr val="0000FF"/>
                </a:solidFill>
                <a:prstDash val="solid"/>
              </a:ln>
            </c:spPr>
          </c:marker>
          <c:xVal>
            <c:numRef>
              <c:f>'Data Plasma på blod'!$B$6:$F$6</c:f>
              <c:numCache>
                <c:formatCode>General</c:formatCode>
                <c:ptCount val="5"/>
                <c:pt idx="0">
                  <c:v>0</c:v>
                </c:pt>
                <c:pt idx="1">
                  <c:v>12</c:v>
                </c:pt>
                <c:pt idx="2">
                  <c:v>24</c:v>
                </c:pt>
                <c:pt idx="3">
                  <c:v>48</c:v>
                </c:pt>
                <c:pt idx="4">
                  <c:v>72</c:v>
                </c:pt>
              </c:numCache>
            </c:numRef>
          </c:xVal>
          <c:yVal>
            <c:numRef>
              <c:f>Data!#REF!</c:f>
              <c:numCache>
                <c:formatCode>General</c:formatCode>
                <c:ptCount val="1"/>
                <c:pt idx="0">
                  <c:v>1</c:v>
                </c:pt>
              </c:numCache>
            </c:numRef>
          </c:yVal>
          <c:smooth val="0"/>
          <c:extLst>
            <c:ext xmlns:c16="http://schemas.microsoft.com/office/drawing/2014/chart" uri="{C3380CC4-5D6E-409C-BE32-E72D297353CC}">
              <c16:uniqueId val="{00000023-DA2D-4C90-A08E-575C174C5B8F}"/>
            </c:ext>
          </c:extLst>
        </c:ser>
        <c:ser>
          <c:idx val="36"/>
          <c:order val="36"/>
          <c:spPr>
            <a:ln w="28575">
              <a:noFill/>
            </a:ln>
          </c:spPr>
          <c:marker>
            <c:symbol val="circle"/>
            <c:size val="5"/>
            <c:spPr>
              <a:noFill/>
              <a:ln>
                <a:solidFill>
                  <a:srgbClr val="0000FF"/>
                </a:solidFill>
                <a:prstDash val="solid"/>
              </a:ln>
            </c:spPr>
          </c:marker>
          <c:xVal>
            <c:numRef>
              <c:f>'Data Plasma på blod'!$B$6:$F$6</c:f>
              <c:numCache>
                <c:formatCode>General</c:formatCode>
                <c:ptCount val="5"/>
                <c:pt idx="0">
                  <c:v>0</c:v>
                </c:pt>
                <c:pt idx="1">
                  <c:v>12</c:v>
                </c:pt>
                <c:pt idx="2">
                  <c:v>24</c:v>
                </c:pt>
                <c:pt idx="3">
                  <c:v>48</c:v>
                </c:pt>
                <c:pt idx="4">
                  <c:v>72</c:v>
                </c:pt>
              </c:numCache>
            </c:numRef>
          </c:xVal>
          <c:yVal>
            <c:numRef>
              <c:f>Data!#REF!</c:f>
              <c:numCache>
                <c:formatCode>General</c:formatCode>
                <c:ptCount val="1"/>
                <c:pt idx="0">
                  <c:v>1</c:v>
                </c:pt>
              </c:numCache>
            </c:numRef>
          </c:yVal>
          <c:smooth val="0"/>
          <c:extLst>
            <c:ext xmlns:c16="http://schemas.microsoft.com/office/drawing/2014/chart" uri="{C3380CC4-5D6E-409C-BE32-E72D297353CC}">
              <c16:uniqueId val="{00000024-DA2D-4C90-A08E-575C174C5B8F}"/>
            </c:ext>
          </c:extLst>
        </c:ser>
        <c:ser>
          <c:idx val="37"/>
          <c:order val="37"/>
          <c:spPr>
            <a:ln w="28575">
              <a:noFill/>
            </a:ln>
          </c:spPr>
          <c:marker>
            <c:symbol val="circle"/>
            <c:size val="5"/>
            <c:spPr>
              <a:noFill/>
              <a:ln>
                <a:solidFill>
                  <a:srgbClr val="0000FF"/>
                </a:solidFill>
                <a:prstDash val="solid"/>
              </a:ln>
            </c:spPr>
          </c:marker>
          <c:xVal>
            <c:numRef>
              <c:f>'Data Plasma på blod'!$B$6:$F$6</c:f>
              <c:numCache>
                <c:formatCode>General</c:formatCode>
                <c:ptCount val="5"/>
                <c:pt idx="0">
                  <c:v>0</c:v>
                </c:pt>
                <c:pt idx="1">
                  <c:v>12</c:v>
                </c:pt>
                <c:pt idx="2">
                  <c:v>24</c:v>
                </c:pt>
                <c:pt idx="3">
                  <c:v>48</c:v>
                </c:pt>
                <c:pt idx="4">
                  <c:v>72</c:v>
                </c:pt>
              </c:numCache>
            </c:numRef>
          </c:xVal>
          <c:yVal>
            <c:numRef>
              <c:f>Data!#REF!</c:f>
              <c:numCache>
                <c:formatCode>General</c:formatCode>
                <c:ptCount val="1"/>
                <c:pt idx="0">
                  <c:v>1</c:v>
                </c:pt>
              </c:numCache>
            </c:numRef>
          </c:yVal>
          <c:smooth val="0"/>
          <c:extLst>
            <c:ext xmlns:c16="http://schemas.microsoft.com/office/drawing/2014/chart" uri="{C3380CC4-5D6E-409C-BE32-E72D297353CC}">
              <c16:uniqueId val="{00000025-DA2D-4C90-A08E-575C174C5B8F}"/>
            </c:ext>
          </c:extLst>
        </c:ser>
        <c:ser>
          <c:idx val="38"/>
          <c:order val="38"/>
          <c:spPr>
            <a:ln w="28575">
              <a:noFill/>
            </a:ln>
          </c:spPr>
          <c:marker>
            <c:symbol val="circle"/>
            <c:size val="5"/>
            <c:spPr>
              <a:noFill/>
              <a:ln>
                <a:solidFill>
                  <a:srgbClr val="0000FF"/>
                </a:solidFill>
                <a:prstDash val="solid"/>
              </a:ln>
            </c:spPr>
          </c:marker>
          <c:xVal>
            <c:numRef>
              <c:f>'Data Plasma på blod'!$B$6:$F$6</c:f>
              <c:numCache>
                <c:formatCode>General</c:formatCode>
                <c:ptCount val="5"/>
                <c:pt idx="0">
                  <c:v>0</c:v>
                </c:pt>
                <c:pt idx="1">
                  <c:v>12</c:v>
                </c:pt>
                <c:pt idx="2">
                  <c:v>24</c:v>
                </c:pt>
                <c:pt idx="3">
                  <c:v>48</c:v>
                </c:pt>
                <c:pt idx="4">
                  <c:v>72</c:v>
                </c:pt>
              </c:numCache>
            </c:numRef>
          </c:xVal>
          <c:yVal>
            <c:numRef>
              <c:f>Data!#REF!</c:f>
              <c:numCache>
                <c:formatCode>General</c:formatCode>
                <c:ptCount val="1"/>
                <c:pt idx="0">
                  <c:v>1</c:v>
                </c:pt>
              </c:numCache>
            </c:numRef>
          </c:yVal>
          <c:smooth val="0"/>
          <c:extLst>
            <c:ext xmlns:c16="http://schemas.microsoft.com/office/drawing/2014/chart" uri="{C3380CC4-5D6E-409C-BE32-E72D297353CC}">
              <c16:uniqueId val="{00000026-DA2D-4C90-A08E-575C174C5B8F}"/>
            </c:ext>
          </c:extLst>
        </c:ser>
        <c:ser>
          <c:idx val="39"/>
          <c:order val="39"/>
          <c:spPr>
            <a:ln w="28575">
              <a:noFill/>
            </a:ln>
          </c:spPr>
          <c:marker>
            <c:symbol val="circle"/>
            <c:size val="5"/>
            <c:spPr>
              <a:noFill/>
              <a:ln>
                <a:solidFill>
                  <a:srgbClr val="0000FF"/>
                </a:solidFill>
                <a:prstDash val="solid"/>
              </a:ln>
            </c:spPr>
          </c:marker>
          <c:xVal>
            <c:numRef>
              <c:f>'Data Plasma på blod'!$B$6:$F$6</c:f>
              <c:numCache>
                <c:formatCode>General</c:formatCode>
                <c:ptCount val="5"/>
                <c:pt idx="0">
                  <c:v>0</c:v>
                </c:pt>
                <c:pt idx="1">
                  <c:v>12</c:v>
                </c:pt>
                <c:pt idx="2">
                  <c:v>24</c:v>
                </c:pt>
                <c:pt idx="3">
                  <c:v>48</c:v>
                </c:pt>
                <c:pt idx="4">
                  <c:v>72</c:v>
                </c:pt>
              </c:numCache>
            </c:numRef>
          </c:xVal>
          <c:yVal>
            <c:numRef>
              <c:f>Data!#REF!</c:f>
              <c:numCache>
                <c:formatCode>General</c:formatCode>
                <c:ptCount val="1"/>
                <c:pt idx="0">
                  <c:v>1</c:v>
                </c:pt>
              </c:numCache>
            </c:numRef>
          </c:yVal>
          <c:smooth val="0"/>
          <c:extLst>
            <c:ext xmlns:c16="http://schemas.microsoft.com/office/drawing/2014/chart" uri="{C3380CC4-5D6E-409C-BE32-E72D297353CC}">
              <c16:uniqueId val="{00000027-DA2D-4C90-A08E-575C174C5B8F}"/>
            </c:ext>
          </c:extLst>
        </c:ser>
        <c:ser>
          <c:idx val="40"/>
          <c:order val="40"/>
          <c:spPr>
            <a:ln w="28575">
              <a:noFill/>
            </a:ln>
          </c:spPr>
          <c:marker>
            <c:symbol val="circle"/>
            <c:size val="5"/>
            <c:spPr>
              <a:noFill/>
              <a:ln>
                <a:solidFill>
                  <a:srgbClr val="0000FF"/>
                </a:solidFill>
                <a:prstDash val="solid"/>
              </a:ln>
            </c:spPr>
          </c:marker>
          <c:xVal>
            <c:numRef>
              <c:f>'Data Plasma på blod'!$B$6:$F$6</c:f>
              <c:numCache>
                <c:formatCode>General</c:formatCode>
                <c:ptCount val="5"/>
                <c:pt idx="0">
                  <c:v>0</c:v>
                </c:pt>
                <c:pt idx="1">
                  <c:v>12</c:v>
                </c:pt>
                <c:pt idx="2">
                  <c:v>24</c:v>
                </c:pt>
                <c:pt idx="3">
                  <c:v>48</c:v>
                </c:pt>
                <c:pt idx="4">
                  <c:v>72</c:v>
                </c:pt>
              </c:numCache>
            </c:numRef>
          </c:xVal>
          <c:yVal>
            <c:numRef>
              <c:f>Data!#REF!</c:f>
              <c:numCache>
                <c:formatCode>General</c:formatCode>
                <c:ptCount val="1"/>
                <c:pt idx="0">
                  <c:v>1</c:v>
                </c:pt>
              </c:numCache>
            </c:numRef>
          </c:yVal>
          <c:smooth val="0"/>
          <c:extLst>
            <c:ext xmlns:c16="http://schemas.microsoft.com/office/drawing/2014/chart" uri="{C3380CC4-5D6E-409C-BE32-E72D297353CC}">
              <c16:uniqueId val="{00000028-DA2D-4C90-A08E-575C174C5B8F}"/>
            </c:ext>
          </c:extLst>
        </c:ser>
        <c:ser>
          <c:idx val="41"/>
          <c:order val="41"/>
          <c:spPr>
            <a:ln w="28575">
              <a:noFill/>
            </a:ln>
          </c:spPr>
          <c:marker>
            <c:symbol val="circle"/>
            <c:size val="5"/>
            <c:spPr>
              <a:noFill/>
              <a:ln>
                <a:solidFill>
                  <a:srgbClr val="0000FF"/>
                </a:solidFill>
                <a:prstDash val="solid"/>
              </a:ln>
            </c:spPr>
          </c:marker>
          <c:xVal>
            <c:numRef>
              <c:f>'Data Plasma på blod'!$B$6:$F$6</c:f>
              <c:numCache>
                <c:formatCode>General</c:formatCode>
                <c:ptCount val="5"/>
                <c:pt idx="0">
                  <c:v>0</c:v>
                </c:pt>
                <c:pt idx="1">
                  <c:v>12</c:v>
                </c:pt>
                <c:pt idx="2">
                  <c:v>24</c:v>
                </c:pt>
                <c:pt idx="3">
                  <c:v>48</c:v>
                </c:pt>
                <c:pt idx="4">
                  <c:v>72</c:v>
                </c:pt>
              </c:numCache>
            </c:numRef>
          </c:xVal>
          <c:yVal>
            <c:numRef>
              <c:f>Data!#REF!</c:f>
              <c:numCache>
                <c:formatCode>General</c:formatCode>
                <c:ptCount val="1"/>
                <c:pt idx="0">
                  <c:v>1</c:v>
                </c:pt>
              </c:numCache>
            </c:numRef>
          </c:yVal>
          <c:smooth val="0"/>
          <c:extLst>
            <c:ext xmlns:c16="http://schemas.microsoft.com/office/drawing/2014/chart" uri="{C3380CC4-5D6E-409C-BE32-E72D297353CC}">
              <c16:uniqueId val="{00000029-DA2D-4C90-A08E-575C174C5B8F}"/>
            </c:ext>
          </c:extLst>
        </c:ser>
        <c:ser>
          <c:idx val="42"/>
          <c:order val="42"/>
          <c:spPr>
            <a:ln w="28575">
              <a:noFill/>
            </a:ln>
          </c:spPr>
          <c:marker>
            <c:symbol val="circle"/>
            <c:size val="5"/>
            <c:spPr>
              <a:noFill/>
              <a:ln>
                <a:solidFill>
                  <a:srgbClr val="0000FF"/>
                </a:solidFill>
                <a:prstDash val="solid"/>
              </a:ln>
            </c:spPr>
          </c:marker>
          <c:xVal>
            <c:numRef>
              <c:f>'Data Plasma på blod'!$B$6:$F$6</c:f>
              <c:numCache>
                <c:formatCode>General</c:formatCode>
                <c:ptCount val="5"/>
                <c:pt idx="0">
                  <c:v>0</c:v>
                </c:pt>
                <c:pt idx="1">
                  <c:v>12</c:v>
                </c:pt>
                <c:pt idx="2">
                  <c:v>24</c:v>
                </c:pt>
                <c:pt idx="3">
                  <c:v>48</c:v>
                </c:pt>
                <c:pt idx="4">
                  <c:v>72</c:v>
                </c:pt>
              </c:numCache>
            </c:numRef>
          </c:xVal>
          <c:yVal>
            <c:numRef>
              <c:f>Data!#REF!</c:f>
              <c:numCache>
                <c:formatCode>General</c:formatCode>
                <c:ptCount val="1"/>
                <c:pt idx="0">
                  <c:v>1</c:v>
                </c:pt>
              </c:numCache>
            </c:numRef>
          </c:yVal>
          <c:smooth val="0"/>
          <c:extLst>
            <c:ext xmlns:c16="http://schemas.microsoft.com/office/drawing/2014/chart" uri="{C3380CC4-5D6E-409C-BE32-E72D297353CC}">
              <c16:uniqueId val="{0000002A-DA2D-4C90-A08E-575C174C5B8F}"/>
            </c:ext>
          </c:extLst>
        </c:ser>
        <c:ser>
          <c:idx val="43"/>
          <c:order val="43"/>
          <c:spPr>
            <a:ln w="28575">
              <a:noFill/>
            </a:ln>
          </c:spPr>
          <c:marker>
            <c:symbol val="circle"/>
            <c:size val="5"/>
            <c:spPr>
              <a:noFill/>
              <a:ln>
                <a:solidFill>
                  <a:srgbClr val="0000FF"/>
                </a:solidFill>
                <a:prstDash val="solid"/>
              </a:ln>
            </c:spPr>
          </c:marker>
          <c:xVal>
            <c:numRef>
              <c:f>'Data Plasma på blod'!$B$6:$F$6</c:f>
              <c:numCache>
                <c:formatCode>General</c:formatCode>
                <c:ptCount val="5"/>
                <c:pt idx="0">
                  <c:v>0</c:v>
                </c:pt>
                <c:pt idx="1">
                  <c:v>12</c:v>
                </c:pt>
                <c:pt idx="2">
                  <c:v>24</c:v>
                </c:pt>
                <c:pt idx="3">
                  <c:v>48</c:v>
                </c:pt>
                <c:pt idx="4">
                  <c:v>72</c:v>
                </c:pt>
              </c:numCache>
            </c:numRef>
          </c:xVal>
          <c:yVal>
            <c:numRef>
              <c:f>Data!#REF!</c:f>
              <c:numCache>
                <c:formatCode>General</c:formatCode>
                <c:ptCount val="1"/>
                <c:pt idx="0">
                  <c:v>1</c:v>
                </c:pt>
              </c:numCache>
            </c:numRef>
          </c:yVal>
          <c:smooth val="0"/>
          <c:extLst>
            <c:ext xmlns:c16="http://schemas.microsoft.com/office/drawing/2014/chart" uri="{C3380CC4-5D6E-409C-BE32-E72D297353CC}">
              <c16:uniqueId val="{0000002B-DA2D-4C90-A08E-575C174C5B8F}"/>
            </c:ext>
          </c:extLst>
        </c:ser>
        <c:ser>
          <c:idx val="44"/>
          <c:order val="44"/>
          <c:spPr>
            <a:ln w="28575">
              <a:noFill/>
            </a:ln>
          </c:spPr>
          <c:marker>
            <c:symbol val="circle"/>
            <c:size val="5"/>
            <c:spPr>
              <a:noFill/>
              <a:ln>
                <a:solidFill>
                  <a:srgbClr val="0000FF"/>
                </a:solidFill>
                <a:prstDash val="solid"/>
              </a:ln>
            </c:spPr>
          </c:marker>
          <c:xVal>
            <c:numRef>
              <c:f>'Data Plasma på blod'!$B$6:$F$6</c:f>
              <c:numCache>
                <c:formatCode>General</c:formatCode>
                <c:ptCount val="5"/>
                <c:pt idx="0">
                  <c:v>0</c:v>
                </c:pt>
                <c:pt idx="1">
                  <c:v>12</c:v>
                </c:pt>
                <c:pt idx="2">
                  <c:v>24</c:v>
                </c:pt>
                <c:pt idx="3">
                  <c:v>48</c:v>
                </c:pt>
                <c:pt idx="4">
                  <c:v>72</c:v>
                </c:pt>
              </c:numCache>
            </c:numRef>
          </c:xVal>
          <c:yVal>
            <c:numRef>
              <c:f>Data!#REF!</c:f>
              <c:numCache>
                <c:formatCode>General</c:formatCode>
                <c:ptCount val="1"/>
                <c:pt idx="0">
                  <c:v>1</c:v>
                </c:pt>
              </c:numCache>
            </c:numRef>
          </c:yVal>
          <c:smooth val="0"/>
          <c:extLst>
            <c:ext xmlns:c16="http://schemas.microsoft.com/office/drawing/2014/chart" uri="{C3380CC4-5D6E-409C-BE32-E72D297353CC}">
              <c16:uniqueId val="{0000002C-DA2D-4C90-A08E-575C174C5B8F}"/>
            </c:ext>
          </c:extLst>
        </c:ser>
        <c:ser>
          <c:idx val="45"/>
          <c:order val="45"/>
          <c:spPr>
            <a:ln w="28575">
              <a:noFill/>
            </a:ln>
          </c:spPr>
          <c:marker>
            <c:symbol val="circle"/>
            <c:size val="5"/>
            <c:spPr>
              <a:noFill/>
              <a:ln>
                <a:solidFill>
                  <a:srgbClr val="0000FF"/>
                </a:solidFill>
                <a:prstDash val="solid"/>
              </a:ln>
            </c:spPr>
          </c:marker>
          <c:xVal>
            <c:numRef>
              <c:f>'Data Plasma på blod'!$B$6:$F$6</c:f>
              <c:numCache>
                <c:formatCode>General</c:formatCode>
                <c:ptCount val="5"/>
                <c:pt idx="0">
                  <c:v>0</c:v>
                </c:pt>
                <c:pt idx="1">
                  <c:v>12</c:v>
                </c:pt>
                <c:pt idx="2">
                  <c:v>24</c:v>
                </c:pt>
                <c:pt idx="3">
                  <c:v>48</c:v>
                </c:pt>
                <c:pt idx="4">
                  <c:v>72</c:v>
                </c:pt>
              </c:numCache>
            </c:numRef>
          </c:xVal>
          <c:yVal>
            <c:numRef>
              <c:f>Data!#REF!</c:f>
              <c:numCache>
                <c:formatCode>General</c:formatCode>
                <c:ptCount val="1"/>
                <c:pt idx="0">
                  <c:v>1</c:v>
                </c:pt>
              </c:numCache>
            </c:numRef>
          </c:yVal>
          <c:smooth val="0"/>
          <c:extLst>
            <c:ext xmlns:c16="http://schemas.microsoft.com/office/drawing/2014/chart" uri="{C3380CC4-5D6E-409C-BE32-E72D297353CC}">
              <c16:uniqueId val="{0000002D-DA2D-4C90-A08E-575C174C5B8F}"/>
            </c:ext>
          </c:extLst>
        </c:ser>
        <c:ser>
          <c:idx val="46"/>
          <c:order val="46"/>
          <c:spPr>
            <a:ln w="28575">
              <a:noFill/>
            </a:ln>
          </c:spPr>
          <c:marker>
            <c:symbol val="circle"/>
            <c:size val="5"/>
            <c:spPr>
              <a:noFill/>
              <a:ln>
                <a:solidFill>
                  <a:srgbClr val="0000FF"/>
                </a:solidFill>
                <a:prstDash val="solid"/>
              </a:ln>
            </c:spPr>
          </c:marker>
          <c:xVal>
            <c:numRef>
              <c:f>'Data Plasma på blod'!$B$6:$F$6</c:f>
              <c:numCache>
                <c:formatCode>General</c:formatCode>
                <c:ptCount val="5"/>
                <c:pt idx="0">
                  <c:v>0</c:v>
                </c:pt>
                <c:pt idx="1">
                  <c:v>12</c:v>
                </c:pt>
                <c:pt idx="2">
                  <c:v>24</c:v>
                </c:pt>
                <c:pt idx="3">
                  <c:v>48</c:v>
                </c:pt>
                <c:pt idx="4">
                  <c:v>72</c:v>
                </c:pt>
              </c:numCache>
            </c:numRef>
          </c:xVal>
          <c:yVal>
            <c:numRef>
              <c:f>Data!#REF!</c:f>
              <c:numCache>
                <c:formatCode>General</c:formatCode>
                <c:ptCount val="1"/>
                <c:pt idx="0">
                  <c:v>1</c:v>
                </c:pt>
              </c:numCache>
            </c:numRef>
          </c:yVal>
          <c:smooth val="0"/>
          <c:extLst>
            <c:ext xmlns:c16="http://schemas.microsoft.com/office/drawing/2014/chart" uri="{C3380CC4-5D6E-409C-BE32-E72D297353CC}">
              <c16:uniqueId val="{0000002E-DA2D-4C90-A08E-575C174C5B8F}"/>
            </c:ext>
          </c:extLst>
        </c:ser>
        <c:ser>
          <c:idx val="47"/>
          <c:order val="47"/>
          <c:spPr>
            <a:ln w="28575">
              <a:noFill/>
            </a:ln>
          </c:spPr>
          <c:marker>
            <c:symbol val="circle"/>
            <c:size val="5"/>
            <c:spPr>
              <a:noFill/>
              <a:ln>
                <a:solidFill>
                  <a:srgbClr val="0000FF"/>
                </a:solidFill>
                <a:prstDash val="solid"/>
              </a:ln>
            </c:spPr>
          </c:marker>
          <c:xVal>
            <c:numRef>
              <c:f>'Data Plasma på blod'!$B$6:$F$6</c:f>
              <c:numCache>
                <c:formatCode>General</c:formatCode>
                <c:ptCount val="5"/>
                <c:pt idx="0">
                  <c:v>0</c:v>
                </c:pt>
                <c:pt idx="1">
                  <c:v>12</c:v>
                </c:pt>
                <c:pt idx="2">
                  <c:v>24</c:v>
                </c:pt>
                <c:pt idx="3">
                  <c:v>48</c:v>
                </c:pt>
                <c:pt idx="4">
                  <c:v>72</c:v>
                </c:pt>
              </c:numCache>
            </c:numRef>
          </c:xVal>
          <c:yVal>
            <c:numRef>
              <c:f>Data!#REF!</c:f>
              <c:numCache>
                <c:formatCode>General</c:formatCode>
                <c:ptCount val="1"/>
                <c:pt idx="0">
                  <c:v>1</c:v>
                </c:pt>
              </c:numCache>
            </c:numRef>
          </c:yVal>
          <c:smooth val="0"/>
          <c:extLst>
            <c:ext xmlns:c16="http://schemas.microsoft.com/office/drawing/2014/chart" uri="{C3380CC4-5D6E-409C-BE32-E72D297353CC}">
              <c16:uniqueId val="{0000002F-DA2D-4C90-A08E-575C174C5B8F}"/>
            </c:ext>
          </c:extLst>
        </c:ser>
        <c:ser>
          <c:idx val="48"/>
          <c:order val="48"/>
          <c:spPr>
            <a:ln w="28575">
              <a:noFill/>
            </a:ln>
          </c:spPr>
          <c:marker>
            <c:symbol val="circle"/>
            <c:size val="5"/>
            <c:spPr>
              <a:noFill/>
              <a:ln>
                <a:solidFill>
                  <a:srgbClr val="0000FF"/>
                </a:solidFill>
                <a:prstDash val="solid"/>
              </a:ln>
            </c:spPr>
          </c:marker>
          <c:xVal>
            <c:numRef>
              <c:f>'Data Plasma på blod'!$B$6:$F$6</c:f>
              <c:numCache>
                <c:formatCode>General</c:formatCode>
                <c:ptCount val="5"/>
                <c:pt idx="0">
                  <c:v>0</c:v>
                </c:pt>
                <c:pt idx="1">
                  <c:v>12</c:v>
                </c:pt>
                <c:pt idx="2">
                  <c:v>24</c:v>
                </c:pt>
                <c:pt idx="3">
                  <c:v>48</c:v>
                </c:pt>
                <c:pt idx="4">
                  <c:v>72</c:v>
                </c:pt>
              </c:numCache>
            </c:numRef>
          </c:xVal>
          <c:yVal>
            <c:numRef>
              <c:f>Data!#REF!</c:f>
              <c:numCache>
                <c:formatCode>General</c:formatCode>
                <c:ptCount val="1"/>
                <c:pt idx="0">
                  <c:v>1</c:v>
                </c:pt>
              </c:numCache>
            </c:numRef>
          </c:yVal>
          <c:smooth val="0"/>
          <c:extLst>
            <c:ext xmlns:c16="http://schemas.microsoft.com/office/drawing/2014/chart" uri="{C3380CC4-5D6E-409C-BE32-E72D297353CC}">
              <c16:uniqueId val="{00000030-DA2D-4C90-A08E-575C174C5B8F}"/>
            </c:ext>
          </c:extLst>
        </c:ser>
        <c:ser>
          <c:idx val="49"/>
          <c:order val="49"/>
          <c:spPr>
            <a:ln w="28575">
              <a:noFill/>
            </a:ln>
          </c:spPr>
          <c:marker>
            <c:symbol val="circle"/>
            <c:size val="5"/>
            <c:spPr>
              <a:noFill/>
              <a:ln>
                <a:solidFill>
                  <a:srgbClr val="0000FF"/>
                </a:solidFill>
                <a:prstDash val="solid"/>
              </a:ln>
            </c:spPr>
          </c:marker>
          <c:xVal>
            <c:numRef>
              <c:f>'Data Plasma på blod'!$B$6:$F$6</c:f>
              <c:numCache>
                <c:formatCode>General</c:formatCode>
                <c:ptCount val="5"/>
                <c:pt idx="0">
                  <c:v>0</c:v>
                </c:pt>
                <c:pt idx="1">
                  <c:v>12</c:v>
                </c:pt>
                <c:pt idx="2">
                  <c:v>24</c:v>
                </c:pt>
                <c:pt idx="3">
                  <c:v>48</c:v>
                </c:pt>
                <c:pt idx="4">
                  <c:v>72</c:v>
                </c:pt>
              </c:numCache>
            </c:numRef>
          </c:xVal>
          <c:yVal>
            <c:numRef>
              <c:f>Data!#REF!</c:f>
              <c:numCache>
                <c:formatCode>General</c:formatCode>
                <c:ptCount val="1"/>
                <c:pt idx="0">
                  <c:v>1</c:v>
                </c:pt>
              </c:numCache>
            </c:numRef>
          </c:yVal>
          <c:smooth val="0"/>
          <c:extLst>
            <c:ext xmlns:c16="http://schemas.microsoft.com/office/drawing/2014/chart" uri="{C3380CC4-5D6E-409C-BE32-E72D297353CC}">
              <c16:uniqueId val="{00000031-DA2D-4C90-A08E-575C174C5B8F}"/>
            </c:ext>
          </c:extLst>
        </c:ser>
        <c:ser>
          <c:idx val="50"/>
          <c:order val="50"/>
          <c:spPr>
            <a:ln w="28575">
              <a:noFill/>
            </a:ln>
          </c:spPr>
          <c:marker>
            <c:symbol val="circle"/>
            <c:size val="7"/>
            <c:spPr>
              <a:solidFill>
                <a:srgbClr val="FF0000"/>
              </a:solidFill>
              <a:ln>
                <a:solidFill>
                  <a:srgbClr val="FF0000"/>
                </a:solidFill>
                <a:prstDash val="solid"/>
              </a:ln>
            </c:spPr>
          </c:marker>
          <c:errBars>
            <c:errDir val="y"/>
            <c:errBarType val="both"/>
            <c:errValType val="cust"/>
            <c:noEndCap val="0"/>
            <c:plus>
              <c:numRef>
                <c:f>'Data Plasma på blod'!$B$59:$F$59</c:f>
                <c:numCache>
                  <c:formatCode>General</c:formatCode>
                  <c:ptCount val="5"/>
                  <c:pt idx="0">
                    <c:v>0</c:v>
                  </c:pt>
                  <c:pt idx="1">
                    <c:v>1.3715162639472209</c:v>
                  </c:pt>
                  <c:pt idx="2">
                    <c:v>1.1439441923006146</c:v>
                  </c:pt>
                  <c:pt idx="3">
                    <c:v>1.063925898287978</c:v>
                  </c:pt>
                  <c:pt idx="4">
                    <c:v>1.4921002217859676</c:v>
                  </c:pt>
                </c:numCache>
              </c:numRef>
            </c:plus>
            <c:minus>
              <c:numRef>
                <c:f>'Data Plasma på blod'!$B$59:$F$59</c:f>
                <c:numCache>
                  <c:formatCode>General</c:formatCode>
                  <c:ptCount val="5"/>
                  <c:pt idx="0">
                    <c:v>0</c:v>
                  </c:pt>
                  <c:pt idx="1">
                    <c:v>1.3715162639472209</c:v>
                  </c:pt>
                  <c:pt idx="2">
                    <c:v>1.1439441923006146</c:v>
                  </c:pt>
                  <c:pt idx="3">
                    <c:v>1.063925898287978</c:v>
                  </c:pt>
                  <c:pt idx="4">
                    <c:v>1.4921002217859676</c:v>
                  </c:pt>
                </c:numCache>
              </c:numRef>
            </c:minus>
            <c:spPr>
              <a:ln w="25400">
                <a:solidFill>
                  <a:srgbClr val="FF0000"/>
                </a:solidFill>
                <a:prstDash val="solid"/>
              </a:ln>
            </c:spPr>
          </c:errBars>
          <c:xVal>
            <c:numRef>
              <c:f>'Data Plasma på blod'!$B$6:$F$6</c:f>
              <c:numCache>
                <c:formatCode>General</c:formatCode>
                <c:ptCount val="5"/>
                <c:pt idx="0">
                  <c:v>0</c:v>
                </c:pt>
                <c:pt idx="1">
                  <c:v>12</c:v>
                </c:pt>
                <c:pt idx="2">
                  <c:v>24</c:v>
                </c:pt>
                <c:pt idx="3">
                  <c:v>48</c:v>
                </c:pt>
                <c:pt idx="4">
                  <c:v>72</c:v>
                </c:pt>
              </c:numCache>
            </c:numRef>
          </c:xVal>
          <c:yVal>
            <c:numRef>
              <c:f>'Data Plasma på blod'!$B$54:$F$54</c:f>
              <c:numCache>
                <c:formatCode>0.00</c:formatCode>
                <c:ptCount val="5"/>
                <c:pt idx="0">
                  <c:v>100</c:v>
                </c:pt>
                <c:pt idx="1">
                  <c:v>100.01062279987906</c:v>
                </c:pt>
                <c:pt idx="2">
                  <c:v>100.05667320342245</c:v>
                </c:pt>
                <c:pt idx="3">
                  <c:v>99.367495325537476</c:v>
                </c:pt>
                <c:pt idx="4">
                  <c:v>99.179892280077382</c:v>
                </c:pt>
              </c:numCache>
            </c:numRef>
          </c:yVal>
          <c:smooth val="0"/>
          <c:extLst>
            <c:ext xmlns:c16="http://schemas.microsoft.com/office/drawing/2014/chart" uri="{C3380CC4-5D6E-409C-BE32-E72D297353CC}">
              <c16:uniqueId val="{00000032-DA2D-4C90-A08E-575C174C5B8F}"/>
            </c:ext>
          </c:extLst>
        </c:ser>
        <c:ser>
          <c:idx val="51"/>
          <c:order val="51"/>
          <c:spPr>
            <a:ln w="25400">
              <a:pattFill prst="pct75">
                <a:fgClr>
                  <a:srgbClr val="FF0000"/>
                </a:fgClr>
                <a:bgClr>
                  <a:srgbClr val="FFFFFF"/>
                </a:bgClr>
              </a:pattFill>
              <a:prstDash val="solid"/>
            </a:ln>
          </c:spPr>
          <c:marker>
            <c:symbol val="none"/>
          </c:marker>
          <c:xVal>
            <c:numRef>
              <c:f>'Data Plasma på blod'!$B$6:$F$6</c:f>
              <c:numCache>
                <c:formatCode>General</c:formatCode>
                <c:ptCount val="5"/>
                <c:pt idx="0">
                  <c:v>0</c:v>
                </c:pt>
                <c:pt idx="1">
                  <c:v>12</c:v>
                </c:pt>
                <c:pt idx="2">
                  <c:v>24</c:v>
                </c:pt>
                <c:pt idx="3">
                  <c:v>48</c:v>
                </c:pt>
                <c:pt idx="4">
                  <c:v>72</c:v>
                </c:pt>
              </c:numCache>
            </c:numRef>
          </c:xVal>
          <c:yVal>
            <c:numRef>
              <c:f>'Data Plasma på blod'!$B$62:$F$62</c:f>
              <c:numCache>
                <c:formatCode>0.00</c:formatCode>
                <c:ptCount val="5"/>
                <c:pt idx="0">
                  <c:v>91.2</c:v>
                </c:pt>
                <c:pt idx="1">
                  <c:v>91.2</c:v>
                </c:pt>
                <c:pt idx="2">
                  <c:v>91.2</c:v>
                </c:pt>
                <c:pt idx="3">
                  <c:v>91.2</c:v>
                </c:pt>
                <c:pt idx="4">
                  <c:v>91.2</c:v>
                </c:pt>
              </c:numCache>
            </c:numRef>
          </c:yVal>
          <c:smooth val="0"/>
          <c:extLst>
            <c:ext xmlns:c16="http://schemas.microsoft.com/office/drawing/2014/chart" uri="{C3380CC4-5D6E-409C-BE32-E72D297353CC}">
              <c16:uniqueId val="{00000033-DA2D-4C90-A08E-575C174C5B8F}"/>
            </c:ext>
          </c:extLst>
        </c:ser>
        <c:ser>
          <c:idx val="52"/>
          <c:order val="52"/>
          <c:spPr>
            <a:ln w="25400">
              <a:pattFill prst="pct75">
                <a:fgClr>
                  <a:srgbClr val="FF0000"/>
                </a:fgClr>
                <a:bgClr>
                  <a:srgbClr val="FFFFFF"/>
                </a:bgClr>
              </a:pattFill>
              <a:prstDash val="solid"/>
            </a:ln>
          </c:spPr>
          <c:marker>
            <c:symbol val="none"/>
          </c:marker>
          <c:xVal>
            <c:numRef>
              <c:f>'Data Plasma på blod'!$B$6:$F$6</c:f>
              <c:numCache>
                <c:formatCode>General</c:formatCode>
                <c:ptCount val="5"/>
                <c:pt idx="0">
                  <c:v>0</c:v>
                </c:pt>
                <c:pt idx="1">
                  <c:v>12</c:v>
                </c:pt>
                <c:pt idx="2">
                  <c:v>24</c:v>
                </c:pt>
                <c:pt idx="3">
                  <c:v>48</c:v>
                </c:pt>
                <c:pt idx="4">
                  <c:v>72</c:v>
                </c:pt>
              </c:numCache>
            </c:numRef>
          </c:xVal>
          <c:yVal>
            <c:numRef>
              <c:f>'Data Plasma på blod'!$B$63:$F$63</c:f>
              <c:numCache>
                <c:formatCode>0.00</c:formatCode>
                <c:ptCount val="5"/>
                <c:pt idx="0">
                  <c:v>108.8</c:v>
                </c:pt>
                <c:pt idx="1">
                  <c:v>108.8</c:v>
                </c:pt>
                <c:pt idx="2">
                  <c:v>108.8</c:v>
                </c:pt>
                <c:pt idx="3">
                  <c:v>108.8</c:v>
                </c:pt>
                <c:pt idx="4">
                  <c:v>108.8</c:v>
                </c:pt>
              </c:numCache>
            </c:numRef>
          </c:yVal>
          <c:smooth val="0"/>
          <c:extLst>
            <c:ext xmlns:c16="http://schemas.microsoft.com/office/drawing/2014/chart" uri="{C3380CC4-5D6E-409C-BE32-E72D297353CC}">
              <c16:uniqueId val="{00000034-DA2D-4C90-A08E-575C174C5B8F}"/>
            </c:ext>
          </c:extLst>
        </c:ser>
        <c:ser>
          <c:idx val="53"/>
          <c:order val="53"/>
          <c:spPr>
            <a:ln w="25400">
              <a:pattFill prst="pct75">
                <a:fgClr>
                  <a:srgbClr val="0000FF"/>
                </a:fgClr>
                <a:bgClr>
                  <a:srgbClr val="FFFFFF"/>
                </a:bgClr>
              </a:pattFill>
              <a:prstDash val="solid"/>
            </a:ln>
          </c:spPr>
          <c:marker>
            <c:symbol val="none"/>
          </c:marker>
          <c:xVal>
            <c:numRef>
              <c:f>'Data Plasma på blod'!$B$6:$F$6</c:f>
              <c:numCache>
                <c:formatCode>General</c:formatCode>
                <c:ptCount val="5"/>
                <c:pt idx="0">
                  <c:v>0</c:v>
                </c:pt>
                <c:pt idx="1">
                  <c:v>12</c:v>
                </c:pt>
                <c:pt idx="2">
                  <c:v>24</c:v>
                </c:pt>
                <c:pt idx="3">
                  <c:v>48</c:v>
                </c:pt>
                <c:pt idx="4">
                  <c:v>72</c:v>
                </c:pt>
              </c:numCache>
            </c:numRef>
          </c:xVal>
          <c:yVal>
            <c:numRef>
              <c:f>'Data Plasma på blod'!$B$64:$F$64</c:f>
              <c:numCache>
                <c:formatCode>0.00</c:formatCode>
                <c:ptCount val="5"/>
                <c:pt idx="0">
                  <c:v>71.900000000000006</c:v>
                </c:pt>
                <c:pt idx="1">
                  <c:v>71.900000000000006</c:v>
                </c:pt>
                <c:pt idx="2">
                  <c:v>71.900000000000006</c:v>
                </c:pt>
                <c:pt idx="3">
                  <c:v>71.900000000000006</c:v>
                </c:pt>
                <c:pt idx="4">
                  <c:v>71.900000000000006</c:v>
                </c:pt>
              </c:numCache>
            </c:numRef>
          </c:yVal>
          <c:smooth val="0"/>
          <c:extLst>
            <c:ext xmlns:c16="http://schemas.microsoft.com/office/drawing/2014/chart" uri="{C3380CC4-5D6E-409C-BE32-E72D297353CC}">
              <c16:uniqueId val="{00000035-DA2D-4C90-A08E-575C174C5B8F}"/>
            </c:ext>
          </c:extLst>
        </c:ser>
        <c:ser>
          <c:idx val="54"/>
          <c:order val="54"/>
          <c:spPr>
            <a:ln w="25400">
              <a:pattFill prst="pct75">
                <a:fgClr>
                  <a:srgbClr val="0000FF"/>
                </a:fgClr>
                <a:bgClr>
                  <a:srgbClr val="FFFFFF"/>
                </a:bgClr>
              </a:pattFill>
              <a:prstDash val="solid"/>
            </a:ln>
          </c:spPr>
          <c:marker>
            <c:symbol val="none"/>
          </c:marker>
          <c:xVal>
            <c:numRef>
              <c:f>'Data Plasma på blod'!$B$6:$F$6</c:f>
              <c:numCache>
                <c:formatCode>General</c:formatCode>
                <c:ptCount val="5"/>
                <c:pt idx="0">
                  <c:v>0</c:v>
                </c:pt>
                <c:pt idx="1">
                  <c:v>12</c:v>
                </c:pt>
                <c:pt idx="2">
                  <c:v>24</c:v>
                </c:pt>
                <c:pt idx="3">
                  <c:v>48</c:v>
                </c:pt>
                <c:pt idx="4">
                  <c:v>72</c:v>
                </c:pt>
              </c:numCache>
            </c:numRef>
          </c:xVal>
          <c:yVal>
            <c:numRef>
              <c:f>'Data Plasma på blod'!$B$65:$F$65</c:f>
              <c:numCache>
                <c:formatCode>0.00</c:formatCode>
                <c:ptCount val="5"/>
                <c:pt idx="0">
                  <c:v>128.1</c:v>
                </c:pt>
                <c:pt idx="1">
                  <c:v>128.1</c:v>
                </c:pt>
                <c:pt idx="2">
                  <c:v>128.1</c:v>
                </c:pt>
                <c:pt idx="3">
                  <c:v>128.1</c:v>
                </c:pt>
                <c:pt idx="4">
                  <c:v>128.1</c:v>
                </c:pt>
              </c:numCache>
            </c:numRef>
          </c:yVal>
          <c:smooth val="0"/>
          <c:extLst>
            <c:ext xmlns:c16="http://schemas.microsoft.com/office/drawing/2014/chart" uri="{C3380CC4-5D6E-409C-BE32-E72D297353CC}">
              <c16:uniqueId val="{00000036-DA2D-4C90-A08E-575C174C5B8F}"/>
            </c:ext>
          </c:extLst>
        </c:ser>
        <c:dLbls>
          <c:showLegendKey val="0"/>
          <c:showVal val="0"/>
          <c:showCatName val="0"/>
          <c:showSerName val="0"/>
          <c:showPercent val="0"/>
          <c:showBubbleSize val="0"/>
        </c:dLbls>
        <c:axId val="249665440"/>
        <c:axId val="249665832"/>
      </c:scatterChart>
      <c:valAx>
        <c:axId val="249665440"/>
        <c:scaling>
          <c:orientation val="minMax"/>
          <c:max val="72"/>
          <c:min val="0"/>
        </c:scaling>
        <c:delete val="0"/>
        <c:axPos val="b"/>
        <c:title>
          <c:tx>
            <c:rich>
              <a:bodyPr/>
              <a:lstStyle/>
              <a:p>
                <a:pPr>
                  <a:defRPr sz="1200" b="1" i="0" u="none" strike="noStrike" baseline="0">
                    <a:solidFill>
                      <a:srgbClr val="000000"/>
                    </a:solidFill>
                    <a:latin typeface="Arial"/>
                    <a:ea typeface="Arial"/>
                    <a:cs typeface="Arial"/>
                  </a:defRPr>
                </a:pPr>
                <a:r>
                  <a:rPr lang="nb-NO"/>
                  <a:t>Tid (timer)</a:t>
                </a:r>
              </a:p>
            </c:rich>
          </c:tx>
          <c:layout>
            <c:manualLayout>
              <c:xMode val="edge"/>
              <c:yMode val="edge"/>
              <c:x val="0.50312532808398946"/>
              <c:y val="0.94285864266966624"/>
            </c:manualLayout>
          </c:layout>
          <c:overlay val="0"/>
          <c:spPr>
            <a:noFill/>
            <a:ln w="25400">
              <a:noFill/>
            </a:ln>
          </c:spPr>
        </c:title>
        <c:numFmt formatCode="General" sourceLinked="1"/>
        <c:majorTickMark val="out"/>
        <c:minorTickMark val="none"/>
        <c:tickLblPos val="nextTo"/>
        <c:spPr>
          <a:ln w="38100">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nb-NO"/>
          </a:p>
        </c:txPr>
        <c:crossAx val="249665832"/>
        <c:crosses val="autoZero"/>
        <c:crossBetween val="midCat"/>
      </c:valAx>
      <c:valAx>
        <c:axId val="249665832"/>
        <c:scaling>
          <c:orientation val="minMax"/>
          <c:min val="60"/>
        </c:scaling>
        <c:delete val="0"/>
        <c:axPos val="l"/>
        <c:title>
          <c:tx>
            <c:rich>
              <a:bodyPr/>
              <a:lstStyle/>
              <a:p>
                <a:pPr>
                  <a:defRPr sz="1200" b="1" i="0" u="none" strike="noStrike" baseline="0">
                    <a:solidFill>
                      <a:srgbClr val="000000"/>
                    </a:solidFill>
                    <a:latin typeface="Arial"/>
                    <a:ea typeface="Arial"/>
                    <a:cs typeface="Arial"/>
                  </a:defRPr>
                </a:pPr>
                <a:r>
                  <a:rPr lang="nb-NO"/>
                  <a:t>Prosent av utgangsverdi</a:t>
                </a:r>
              </a:p>
            </c:rich>
          </c:tx>
          <c:layout>
            <c:manualLayout>
              <c:xMode val="edge"/>
              <c:yMode val="edge"/>
              <c:x val="2.5000000000000001E-2"/>
              <c:y val="0.31428621422322206"/>
            </c:manualLayout>
          </c:layout>
          <c:overlay val="0"/>
          <c:spPr>
            <a:noFill/>
            <a:ln w="25400">
              <a:noFill/>
            </a:ln>
          </c:spPr>
        </c:title>
        <c:numFmt formatCode="0" sourceLinked="0"/>
        <c:majorTickMark val="out"/>
        <c:minorTickMark val="none"/>
        <c:tickLblPos val="nextTo"/>
        <c:spPr>
          <a:ln w="38100">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nb-NO"/>
          </a:p>
        </c:txPr>
        <c:crossAx val="249665440"/>
        <c:crosses val="autoZero"/>
        <c:crossBetween val="midCat"/>
      </c:valAx>
      <c:spPr>
        <a:noFill/>
        <a:ln w="12700">
          <a:solidFill>
            <a:srgbClr val="FFFFFF"/>
          </a:solidFill>
          <a:prstDash val="solid"/>
        </a:ln>
      </c:spPr>
    </c:plotArea>
    <c:plotVisOnly val="1"/>
    <c:dispBlanksAs val="span"/>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nb-NO"/>
    </a:p>
  </c:txPr>
  <c:printSettings>
    <c:headerFooter alignWithMargins="0"/>
    <c:pageMargins b="1" l="0.75" r="0.75" t="1" header="0.5" footer="0.5"/>
    <c:pageSetup paperSize="9" orientation="landscape"/>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6</xdr:col>
      <xdr:colOff>38101</xdr:colOff>
      <xdr:row>4</xdr:row>
      <xdr:rowOff>142875</xdr:rowOff>
    </xdr:from>
    <xdr:to>
      <xdr:col>13</xdr:col>
      <xdr:colOff>752475</xdr:colOff>
      <xdr:row>26</xdr:row>
      <xdr:rowOff>180975</xdr:rowOff>
    </xdr:to>
    <xdr:graphicFrame macro="">
      <xdr:nvGraphicFramePr>
        <xdr:cNvPr id="2" name="Diagram 16">
          <a:extLst>
            <a:ext uri="{FF2B5EF4-FFF2-40B4-BE49-F238E27FC236}">
              <a16:creationId xmlns:a16="http://schemas.microsoft.com/office/drawing/2014/main" id="{00000000-0008-0000-0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0</xdr:colOff>
      <xdr:row>31</xdr:row>
      <xdr:rowOff>142875</xdr:rowOff>
    </xdr:from>
    <xdr:to>
      <xdr:col>14</xdr:col>
      <xdr:colOff>0</xdr:colOff>
      <xdr:row>54</xdr:row>
      <xdr:rowOff>1</xdr:rowOff>
    </xdr:to>
    <xdr:graphicFrame macro="">
      <xdr:nvGraphicFramePr>
        <xdr:cNvPr id="3" name="Diagram 18">
          <a:extLst>
            <a:ext uri="{FF2B5EF4-FFF2-40B4-BE49-F238E27FC236}">
              <a16:creationId xmlns:a16="http://schemas.microsoft.com/office/drawing/2014/main" id="{00000000-0008-0000-02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6</xdr:col>
      <xdr:colOff>38101</xdr:colOff>
      <xdr:row>4</xdr:row>
      <xdr:rowOff>142875</xdr:rowOff>
    </xdr:from>
    <xdr:to>
      <xdr:col>13</xdr:col>
      <xdr:colOff>752475</xdr:colOff>
      <xdr:row>26</xdr:row>
      <xdr:rowOff>180975</xdr:rowOff>
    </xdr:to>
    <xdr:graphicFrame macro="">
      <xdr:nvGraphicFramePr>
        <xdr:cNvPr id="2" name="Diagram 16">
          <a:extLst>
            <a:ext uri="{FF2B5EF4-FFF2-40B4-BE49-F238E27FC236}">
              <a16:creationId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0</xdr:colOff>
      <xdr:row>32</xdr:row>
      <xdr:rowOff>0</xdr:rowOff>
    </xdr:from>
    <xdr:to>
      <xdr:col>14</xdr:col>
      <xdr:colOff>0</xdr:colOff>
      <xdr:row>54</xdr:row>
      <xdr:rowOff>1</xdr:rowOff>
    </xdr:to>
    <xdr:graphicFrame macro="">
      <xdr:nvGraphicFramePr>
        <xdr:cNvPr id="3" name="Diagram 18">
          <a:extLst>
            <a:ext uri="{FF2B5EF4-FFF2-40B4-BE49-F238E27FC236}">
              <a16:creationId xmlns:a16="http://schemas.microsoft.com/office/drawing/2014/main" id="{00000000-0008-0000-03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6</xdr:col>
      <xdr:colOff>38101</xdr:colOff>
      <xdr:row>4</xdr:row>
      <xdr:rowOff>142875</xdr:rowOff>
    </xdr:from>
    <xdr:to>
      <xdr:col>13</xdr:col>
      <xdr:colOff>752475</xdr:colOff>
      <xdr:row>26</xdr:row>
      <xdr:rowOff>180975</xdr:rowOff>
    </xdr:to>
    <xdr:graphicFrame macro="">
      <xdr:nvGraphicFramePr>
        <xdr:cNvPr id="2" name="Diagram 16">
          <a:extLst>
            <a:ext uri="{FF2B5EF4-FFF2-40B4-BE49-F238E27FC236}">
              <a16:creationId xmlns:a16="http://schemas.microsoft.com/office/drawing/2014/main" id="{00000000-0008-0000-0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0</xdr:colOff>
      <xdr:row>32</xdr:row>
      <xdr:rowOff>0</xdr:rowOff>
    </xdr:from>
    <xdr:to>
      <xdr:col>14</xdr:col>
      <xdr:colOff>0</xdr:colOff>
      <xdr:row>54</xdr:row>
      <xdr:rowOff>1</xdr:rowOff>
    </xdr:to>
    <xdr:graphicFrame macro="">
      <xdr:nvGraphicFramePr>
        <xdr:cNvPr id="3" name="Diagram 18">
          <a:extLst>
            <a:ext uri="{FF2B5EF4-FFF2-40B4-BE49-F238E27FC236}">
              <a16:creationId xmlns:a16="http://schemas.microsoft.com/office/drawing/2014/main" id="{00000000-0008-0000-04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xdr:col>
      <xdr:colOff>22860</xdr:colOff>
      <xdr:row>2</xdr:row>
      <xdr:rowOff>419100</xdr:rowOff>
    </xdr:from>
    <xdr:to>
      <xdr:col>12</xdr:col>
      <xdr:colOff>754380</xdr:colOff>
      <xdr:row>12</xdr:row>
      <xdr:rowOff>121920</xdr:rowOff>
    </xdr:to>
    <xdr:sp macro="" textlink="">
      <xdr:nvSpPr>
        <xdr:cNvPr id="2" name="TekstSylinder 1">
          <a:extLst>
            <a:ext uri="{FF2B5EF4-FFF2-40B4-BE49-F238E27FC236}">
              <a16:creationId xmlns:a16="http://schemas.microsoft.com/office/drawing/2014/main" id="{00000000-0008-0000-0600-000002000000}"/>
            </a:ext>
          </a:extLst>
        </xdr:cNvPr>
        <xdr:cNvSpPr txBox="1"/>
      </xdr:nvSpPr>
      <xdr:spPr>
        <a:xfrm>
          <a:off x="807720" y="762000"/>
          <a:ext cx="9364980" cy="16535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100"/>
            <a:t>Alle 0-prøvar er analysert</a:t>
          </a:r>
          <a:r>
            <a:rPr lang="nb-NO" sz="1100" baseline="0"/>
            <a:t> og frosset, deretter tint og reanalysert. Det var ingen signifikant differanse mellom desse to målingane. Frysinga har derfor ingen effekt på sjølve resultatet av forsøket. Krava til tillatt bias og tillatt totalfeil er henta frå  Westgard sin database over biologisk variasjon. </a:t>
          </a:r>
        </a:p>
        <a:p>
          <a:r>
            <a:rPr lang="nb-NO" sz="1100" baseline="0"/>
            <a:t>Det vart teke prøvar av 20 kandidatar og kandidatane er henta av pasientar på sengepost og ansatte på laboratoriet og ellers på sjukehuset,  for å få ein blanding av normale og patologiske prøvesvar. </a:t>
          </a:r>
        </a:p>
        <a:p>
          <a:r>
            <a:rPr lang="nb-NO" sz="1100" baseline="0"/>
            <a:t>Forsøket er utført etter batchmetoden. Sjølve innsamlinga av prøvemateriale brukte me omtrent ei veke på, medan analyseringa av prøvar vart fordelt på to dagar. Alle prøvane tilhøyrande same batch/pasient vart analyserte same dagen. </a:t>
          </a:r>
        </a:p>
        <a:p>
          <a:r>
            <a:rPr lang="nb-NO" sz="1100"/>
            <a:t>Det vart utført</a:t>
          </a:r>
          <a:r>
            <a:rPr lang="nb-NO" sz="1100" baseline="0"/>
            <a:t> ein para t-test, med krav om at p-verdi skal vere &lt;0,05. </a:t>
          </a:r>
          <a:endParaRPr lang="nb-NO" sz="1100"/>
        </a:p>
      </xdr:txBody>
    </xdr:sp>
    <xdr:clientData/>
  </xdr:twoCellAnchor>
  <xdr:twoCellAnchor editAs="oneCell">
    <xdr:from>
      <xdr:col>14</xdr:col>
      <xdr:colOff>0</xdr:colOff>
      <xdr:row>10</xdr:row>
      <xdr:rowOff>0</xdr:rowOff>
    </xdr:from>
    <xdr:to>
      <xdr:col>19</xdr:col>
      <xdr:colOff>434340</xdr:colOff>
      <xdr:row>24</xdr:row>
      <xdr:rowOff>35305</xdr:rowOff>
    </xdr:to>
    <xdr:pic>
      <xdr:nvPicPr>
        <xdr:cNvPr id="3" name="Bilde 2" descr="Forhåndsvisning av bilde">
          <a:extLst>
            <a:ext uri="{FF2B5EF4-FFF2-40B4-BE49-F238E27FC236}">
              <a16:creationId xmlns:a16="http://schemas.microsoft.com/office/drawing/2014/main" id="{00000000-0008-0000-06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988040" y="1958340"/>
          <a:ext cx="4358640" cy="319760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7620</xdr:colOff>
      <xdr:row>14</xdr:row>
      <xdr:rowOff>533400</xdr:rowOff>
    </xdr:from>
    <xdr:to>
      <xdr:col>12</xdr:col>
      <xdr:colOff>739140</xdr:colOff>
      <xdr:row>21</xdr:row>
      <xdr:rowOff>106680</xdr:rowOff>
    </xdr:to>
    <xdr:sp macro="" textlink="">
      <xdr:nvSpPr>
        <xdr:cNvPr id="4" name="TekstSylinder 3">
          <a:extLst>
            <a:ext uri="{FF2B5EF4-FFF2-40B4-BE49-F238E27FC236}">
              <a16:creationId xmlns:a16="http://schemas.microsoft.com/office/drawing/2014/main" id="{00000000-0008-0000-0600-000004000000}"/>
            </a:ext>
          </a:extLst>
        </xdr:cNvPr>
        <xdr:cNvSpPr txBox="1"/>
      </xdr:nvSpPr>
      <xdr:spPr>
        <a:xfrm>
          <a:off x="792480" y="3573780"/>
          <a:ext cx="9364980" cy="1143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100"/>
            <a:t>Det</a:t>
          </a:r>
          <a:r>
            <a:rPr lang="nb-NO" sz="1100" baseline="0"/>
            <a:t> blir vurdert til at analysen er holdbar i 72 timar i romtemperatur, både sentrifugert og usendtrifugert. </a:t>
          </a:r>
          <a:endParaRPr lang="nb-NO"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C3:I13"/>
  <sheetViews>
    <sheetView workbookViewId="0">
      <selection activeCell="D13" sqref="D13:I13"/>
    </sheetView>
  </sheetViews>
  <sheetFormatPr defaultColWidth="11.42578125" defaultRowHeight="12.75" x14ac:dyDescent="0.2"/>
  <cols>
    <col min="1" max="2" width="11.42578125" style="26"/>
    <col min="3" max="3" width="31.42578125" style="26" bestFit="1" customWidth="1"/>
    <col min="4" max="16384" width="11.42578125" style="26"/>
  </cols>
  <sheetData>
    <row r="3" spans="3:9" ht="57" customHeight="1" x14ac:dyDescent="0.6">
      <c r="C3" s="98" t="s">
        <v>40</v>
      </c>
      <c r="D3" s="98"/>
      <c r="E3" s="98"/>
      <c r="F3" s="98"/>
      <c r="G3" s="98"/>
      <c r="H3" s="98"/>
      <c r="I3" s="98"/>
    </row>
    <row r="5" spans="3:9" ht="34.5" x14ac:dyDescent="0.45">
      <c r="C5" s="27" t="s">
        <v>41</v>
      </c>
      <c r="D5" s="27" t="s">
        <v>48</v>
      </c>
    </row>
    <row r="8" spans="3:9" ht="25.5" customHeight="1" x14ac:dyDescent="0.3">
      <c r="C8" s="28" t="s">
        <v>42</v>
      </c>
      <c r="D8" s="99" t="s">
        <v>86</v>
      </c>
      <c r="E8" s="100"/>
      <c r="F8" s="100"/>
      <c r="G8" s="100"/>
      <c r="H8" s="100"/>
      <c r="I8" s="101"/>
    </row>
    <row r="9" spans="3:9" ht="26.25" customHeight="1" x14ac:dyDescent="0.3">
      <c r="C9" s="28" t="s">
        <v>43</v>
      </c>
      <c r="D9" s="99" t="s">
        <v>87</v>
      </c>
      <c r="E9" s="100"/>
      <c r="F9" s="100"/>
      <c r="G9" s="100"/>
      <c r="H9" s="100"/>
      <c r="I9" s="101"/>
    </row>
    <row r="10" spans="3:9" ht="20.25" x14ac:dyDescent="0.3">
      <c r="C10" s="28" t="s">
        <v>44</v>
      </c>
      <c r="D10" s="102" t="s">
        <v>88</v>
      </c>
      <c r="E10" s="103"/>
      <c r="F10" s="103"/>
      <c r="G10" s="103"/>
      <c r="H10" s="103"/>
      <c r="I10" s="104"/>
    </row>
    <row r="11" spans="3:9" x14ac:dyDescent="0.2">
      <c r="C11" s="29" t="s">
        <v>45</v>
      </c>
      <c r="D11" s="105"/>
      <c r="E11" s="106"/>
      <c r="F11" s="106"/>
      <c r="G11" s="106"/>
      <c r="H11" s="106"/>
      <c r="I11" s="107"/>
    </row>
    <row r="12" spans="3:9" ht="25.5" customHeight="1" x14ac:dyDescent="0.3">
      <c r="C12" s="28" t="s">
        <v>46</v>
      </c>
      <c r="D12" s="99" t="s">
        <v>77</v>
      </c>
      <c r="E12" s="100"/>
      <c r="F12" s="100"/>
      <c r="G12" s="100"/>
      <c r="H12" s="100"/>
      <c r="I12" s="101"/>
    </row>
    <row r="13" spans="3:9" ht="24.75" customHeight="1" x14ac:dyDescent="0.3">
      <c r="C13" s="28" t="s">
        <v>47</v>
      </c>
      <c r="D13" s="99" t="s">
        <v>89</v>
      </c>
      <c r="E13" s="100"/>
      <c r="F13" s="100"/>
      <c r="G13" s="100"/>
      <c r="H13" s="100"/>
      <c r="I13" s="101"/>
    </row>
  </sheetData>
  <mergeCells count="6">
    <mergeCell ref="C3:I3"/>
    <mergeCell ref="D9:I9"/>
    <mergeCell ref="D10:I11"/>
    <mergeCell ref="D12:I12"/>
    <mergeCell ref="D13:I13"/>
    <mergeCell ref="D8:I8"/>
  </mergeCells>
  <pageMargins left="0.7" right="0.7" top="0.75" bottom="0.75" header="0.3" footer="0.3"/>
  <pageSetup paperSize="9" orientation="portrait" r:id="rId1"/>
  <headerFooter>
    <oddFooter>&amp;L&amp;1#&amp;"Calibri"&amp;10&amp;K000000Følsomhet Intern (gul)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40"/>
  <sheetViews>
    <sheetView topLeftCell="A16" workbookViewId="0">
      <selection activeCell="B35" sqref="B35:F35"/>
    </sheetView>
  </sheetViews>
  <sheetFormatPr defaultColWidth="11.42578125" defaultRowHeight="12.75" x14ac:dyDescent="0.2"/>
  <cols>
    <col min="1" max="1" width="57.42578125" style="31" customWidth="1"/>
    <col min="2" max="2" width="20.28515625" style="31" customWidth="1"/>
    <col min="3" max="3" width="13" style="31" customWidth="1"/>
    <col min="4" max="4" width="13.28515625" style="31" customWidth="1"/>
    <col min="5" max="5" width="13.42578125" style="31" customWidth="1"/>
    <col min="6" max="6" width="13.5703125" style="31" customWidth="1"/>
    <col min="7" max="16384" width="11.42578125" style="31"/>
  </cols>
  <sheetData>
    <row r="1" spans="1:6" ht="20.25" x14ac:dyDescent="0.3">
      <c r="A1" s="30" t="s">
        <v>38</v>
      </c>
      <c r="B1" s="30"/>
      <c r="C1" s="30"/>
      <c r="D1" s="30"/>
      <c r="E1" s="30"/>
      <c r="F1" s="30"/>
    </row>
    <row r="2" spans="1:6" ht="102" x14ac:dyDescent="0.3">
      <c r="A2" s="66" t="s">
        <v>75</v>
      </c>
      <c r="B2" s="30"/>
      <c r="C2" s="30"/>
      <c r="D2" s="30"/>
      <c r="E2" s="30"/>
      <c r="F2" s="30"/>
    </row>
    <row r="3" spans="1:6" ht="20.25" x14ac:dyDescent="0.3">
      <c r="A3" s="30" t="s">
        <v>49</v>
      </c>
      <c r="B3" s="32"/>
      <c r="C3" s="30"/>
      <c r="D3" s="30"/>
      <c r="E3" s="30"/>
      <c r="F3" s="30"/>
    </row>
    <row r="4" spans="1:6" ht="15" x14ac:dyDescent="0.2">
      <c r="A4" s="33" t="s">
        <v>36</v>
      </c>
      <c r="B4" s="33"/>
      <c r="C4" s="33"/>
      <c r="D4" s="33"/>
      <c r="E4" s="33"/>
      <c r="F4" s="33"/>
    </row>
    <row r="5" spans="1:6" ht="15" x14ac:dyDescent="0.2">
      <c r="A5" s="34" t="s">
        <v>73</v>
      </c>
      <c r="B5" s="33"/>
      <c r="C5" s="33"/>
      <c r="D5" s="33"/>
      <c r="E5" s="33"/>
      <c r="F5" s="33"/>
    </row>
    <row r="6" spans="1:6" ht="15" x14ac:dyDescent="0.2">
      <c r="A6" s="33"/>
      <c r="B6" s="33"/>
      <c r="C6" s="33"/>
      <c r="D6" s="33"/>
      <c r="E6" s="33"/>
      <c r="F6" s="33"/>
    </row>
    <row r="7" spans="1:6" ht="15" x14ac:dyDescent="0.2">
      <c r="A7" s="33" t="s">
        <v>37</v>
      </c>
      <c r="B7" s="33"/>
      <c r="C7" s="33"/>
      <c r="D7" s="33"/>
      <c r="E7" s="33"/>
      <c r="F7" s="33"/>
    </row>
    <row r="8" spans="1:6" ht="15" x14ac:dyDescent="0.2">
      <c r="A8" s="34" t="s">
        <v>76</v>
      </c>
      <c r="B8" s="33"/>
      <c r="C8" s="33"/>
      <c r="D8" s="33"/>
      <c r="E8" s="33"/>
      <c r="F8" s="33"/>
    </row>
    <row r="9" spans="1:6" ht="15" x14ac:dyDescent="0.2">
      <c r="A9" s="33"/>
      <c r="B9" s="33"/>
      <c r="C9" s="33"/>
      <c r="D9" s="33"/>
      <c r="E9" s="33"/>
      <c r="F9" s="33"/>
    </row>
    <row r="10" spans="1:6" ht="15" x14ac:dyDescent="0.2">
      <c r="A10" s="33" t="s">
        <v>39</v>
      </c>
      <c r="B10" s="33"/>
      <c r="C10" s="33"/>
      <c r="D10" s="33"/>
      <c r="E10" s="33"/>
      <c r="F10" s="33"/>
    </row>
    <row r="11" spans="1:6" ht="15" x14ac:dyDescent="0.2">
      <c r="A11" s="34" t="s">
        <v>90</v>
      </c>
      <c r="B11" s="33"/>
      <c r="C11" s="33"/>
      <c r="D11" s="33"/>
      <c r="E11" s="33"/>
      <c r="F11" s="33"/>
    </row>
    <row r="12" spans="1:6" ht="15" x14ac:dyDescent="0.2">
      <c r="A12" s="33"/>
      <c r="B12" s="33"/>
      <c r="C12" s="33"/>
      <c r="D12" s="33"/>
      <c r="E12" s="33"/>
      <c r="F12" s="33"/>
    </row>
    <row r="13" spans="1:6" ht="15" x14ac:dyDescent="0.2">
      <c r="A13" s="33" t="s">
        <v>30</v>
      </c>
      <c r="B13" s="33"/>
      <c r="C13" s="33"/>
      <c r="D13" s="33"/>
      <c r="E13" s="33"/>
      <c r="F13" s="33"/>
    </row>
    <row r="14" spans="1:6" ht="15" x14ac:dyDescent="0.2">
      <c r="A14" s="35"/>
      <c r="B14" s="36" t="s">
        <v>27</v>
      </c>
      <c r="C14" s="36"/>
      <c r="D14" s="36"/>
      <c r="E14" s="33"/>
      <c r="F14" s="33"/>
    </row>
    <row r="15" spans="1:6" ht="15" x14ac:dyDescent="0.2">
      <c r="A15" s="35" t="s">
        <v>74</v>
      </c>
      <c r="B15" s="36" t="s">
        <v>29</v>
      </c>
      <c r="C15" s="37"/>
      <c r="D15" s="38"/>
      <c r="E15" s="33"/>
      <c r="F15" s="33"/>
    </row>
    <row r="16" spans="1:6" ht="15" x14ac:dyDescent="0.2">
      <c r="A16" s="35"/>
      <c r="B16" s="37" t="s">
        <v>28</v>
      </c>
      <c r="C16" s="39"/>
      <c r="D16" s="38"/>
      <c r="E16" s="33"/>
      <c r="F16" s="33"/>
    </row>
    <row r="17" spans="1:6" ht="15" x14ac:dyDescent="0.2">
      <c r="A17" s="33"/>
      <c r="B17" s="33"/>
      <c r="C17" s="33"/>
      <c r="D17" s="33"/>
      <c r="E17" s="33"/>
      <c r="F17" s="33"/>
    </row>
    <row r="18" spans="1:6" ht="15" x14ac:dyDescent="0.2">
      <c r="A18" s="33" t="s">
        <v>32</v>
      </c>
      <c r="B18" s="33"/>
      <c r="C18" s="33"/>
      <c r="D18" s="33"/>
      <c r="E18" s="33"/>
      <c r="F18" s="33"/>
    </row>
    <row r="19" spans="1:6" ht="15" x14ac:dyDescent="0.2">
      <c r="A19" s="35"/>
      <c r="B19" s="36" t="s">
        <v>31</v>
      </c>
      <c r="C19" s="33"/>
      <c r="D19" s="33"/>
      <c r="E19" s="33"/>
      <c r="F19" s="33"/>
    </row>
    <row r="20" spans="1:6" ht="15" x14ac:dyDescent="0.2">
      <c r="A20" s="35"/>
      <c r="B20" s="36" t="s">
        <v>34</v>
      </c>
      <c r="C20" s="33"/>
      <c r="D20" s="33"/>
      <c r="E20" s="33"/>
      <c r="F20" s="33"/>
    </row>
    <row r="21" spans="1:6" ht="15" x14ac:dyDescent="0.2">
      <c r="A21" s="35"/>
      <c r="B21" s="36" t="s">
        <v>33</v>
      </c>
      <c r="C21" s="33"/>
      <c r="D21" s="33"/>
      <c r="E21" s="33"/>
      <c r="F21" s="33"/>
    </row>
    <row r="22" spans="1:6" ht="15" x14ac:dyDescent="0.2">
      <c r="A22" s="35" t="s">
        <v>91</v>
      </c>
      <c r="B22" s="36" t="s">
        <v>35</v>
      </c>
      <c r="C22" s="33"/>
      <c r="D22" s="33"/>
      <c r="E22" s="33"/>
      <c r="F22" s="33"/>
    </row>
    <row r="23" spans="1:6" ht="15" x14ac:dyDescent="0.2">
      <c r="A23" s="33"/>
      <c r="B23" s="33"/>
      <c r="C23" s="33"/>
      <c r="D23" s="33"/>
      <c r="E23" s="33"/>
      <c r="F23" s="33"/>
    </row>
    <row r="24" spans="1:6" ht="15" x14ac:dyDescent="0.2">
      <c r="A24" s="33" t="s">
        <v>50</v>
      </c>
      <c r="B24" s="33"/>
      <c r="C24" s="33"/>
      <c r="D24" s="33"/>
      <c r="E24" s="33"/>
      <c r="F24" s="33"/>
    </row>
    <row r="25" spans="1:6" ht="15.75" x14ac:dyDescent="0.25">
      <c r="A25" s="40" t="s">
        <v>51</v>
      </c>
      <c r="B25" s="36" t="s">
        <v>52</v>
      </c>
      <c r="C25" s="36" t="s">
        <v>53</v>
      </c>
      <c r="D25" s="36" t="s">
        <v>54</v>
      </c>
      <c r="E25" s="36" t="s">
        <v>55</v>
      </c>
      <c r="F25" s="36" t="s">
        <v>56</v>
      </c>
    </row>
    <row r="26" spans="1:6" ht="15" x14ac:dyDescent="0.2">
      <c r="A26" s="36" t="s">
        <v>57</v>
      </c>
      <c r="B26" s="109" t="s">
        <v>92</v>
      </c>
      <c r="C26" s="110"/>
      <c r="D26" s="110"/>
      <c r="E26" s="110"/>
      <c r="F26" s="111"/>
    </row>
    <row r="27" spans="1:6" ht="15" x14ac:dyDescent="0.2">
      <c r="A27" s="36" t="s">
        <v>58</v>
      </c>
      <c r="B27" s="34" t="s">
        <v>93</v>
      </c>
      <c r="C27" s="34" t="s">
        <v>94</v>
      </c>
      <c r="D27" s="34" t="s">
        <v>95</v>
      </c>
      <c r="E27" s="34" t="s">
        <v>96</v>
      </c>
      <c r="F27" s="34" t="s">
        <v>97</v>
      </c>
    </row>
    <row r="28" spans="1:6" ht="15" customHeight="1" x14ac:dyDescent="0.2">
      <c r="A28" s="36" t="s">
        <v>59</v>
      </c>
      <c r="B28" s="112" t="s">
        <v>98</v>
      </c>
      <c r="C28" s="113"/>
      <c r="D28" s="113"/>
      <c r="E28" s="113"/>
      <c r="F28" s="114"/>
    </row>
    <row r="29" spans="1:6" ht="15" x14ac:dyDescent="0.2">
      <c r="A29" s="36" t="s">
        <v>60</v>
      </c>
      <c r="B29" s="109" t="s">
        <v>99</v>
      </c>
      <c r="C29" s="110"/>
      <c r="D29" s="110"/>
      <c r="E29" s="110"/>
      <c r="F29" s="111"/>
    </row>
    <row r="30" spans="1:6" ht="15.75" x14ac:dyDescent="0.25">
      <c r="A30" s="36" t="s">
        <v>61</v>
      </c>
      <c r="B30" s="109" t="s">
        <v>100</v>
      </c>
      <c r="C30" s="110"/>
      <c r="D30" s="110"/>
      <c r="E30" s="110"/>
      <c r="F30" s="111"/>
    </row>
    <row r="31" spans="1:6" ht="15.75" thickBot="1" x14ac:dyDescent="0.25">
      <c r="A31" s="41" t="s">
        <v>62</v>
      </c>
      <c r="B31" s="115">
        <v>-40</v>
      </c>
      <c r="C31" s="116"/>
      <c r="D31" s="116"/>
      <c r="E31" s="116"/>
      <c r="F31" s="117"/>
    </row>
    <row r="32" spans="1:6" ht="15" x14ac:dyDescent="0.2">
      <c r="A32" s="42" t="s">
        <v>63</v>
      </c>
      <c r="B32" s="43"/>
      <c r="C32" s="43"/>
      <c r="D32" s="43"/>
      <c r="E32" s="43"/>
      <c r="F32" s="43"/>
    </row>
    <row r="33" spans="1:6" ht="15" x14ac:dyDescent="0.2">
      <c r="A33" s="44" t="s">
        <v>64</v>
      </c>
      <c r="B33" s="109" t="s">
        <v>101</v>
      </c>
      <c r="C33" s="110"/>
      <c r="D33" s="110"/>
      <c r="E33" s="110"/>
      <c r="F33" s="111"/>
    </row>
    <row r="34" spans="1:6" ht="15" x14ac:dyDescent="0.2">
      <c r="A34" s="44" t="s">
        <v>65</v>
      </c>
      <c r="B34" s="109" t="s">
        <v>100</v>
      </c>
      <c r="C34" s="110"/>
      <c r="D34" s="110"/>
      <c r="E34" s="110"/>
      <c r="F34" s="111"/>
    </row>
    <row r="35" spans="1:6" ht="15.75" thickBot="1" x14ac:dyDescent="0.25">
      <c r="A35" s="45" t="s">
        <v>66</v>
      </c>
      <c r="B35" s="115" t="s">
        <v>102</v>
      </c>
      <c r="C35" s="116"/>
      <c r="D35" s="116"/>
      <c r="E35" s="116"/>
      <c r="F35" s="117"/>
    </row>
    <row r="36" spans="1:6" ht="15" x14ac:dyDescent="0.2">
      <c r="A36" s="46" t="s">
        <v>67</v>
      </c>
      <c r="B36" s="46"/>
      <c r="C36" s="46"/>
      <c r="D36" s="46"/>
      <c r="E36" s="46"/>
      <c r="F36" s="46"/>
    </row>
    <row r="37" spans="1:6" ht="15" x14ac:dyDescent="0.2">
      <c r="A37" s="36" t="s">
        <v>68</v>
      </c>
      <c r="B37" s="109">
        <v>-40</v>
      </c>
      <c r="C37" s="110"/>
      <c r="D37" s="110"/>
      <c r="E37" s="110"/>
      <c r="F37" s="111"/>
    </row>
    <row r="38" spans="1:6" ht="15" x14ac:dyDescent="0.2">
      <c r="A38" s="36" t="s">
        <v>69</v>
      </c>
      <c r="B38" s="34"/>
      <c r="C38" s="34"/>
      <c r="D38" s="34"/>
      <c r="E38" s="34"/>
      <c r="F38" s="34"/>
    </row>
    <row r="39" spans="1:6" ht="15" x14ac:dyDescent="0.2">
      <c r="A39" s="33"/>
      <c r="B39" s="33"/>
      <c r="C39" s="33"/>
      <c r="D39" s="33"/>
      <c r="E39" s="33"/>
      <c r="F39" s="33"/>
    </row>
    <row r="40" spans="1:6" ht="15" x14ac:dyDescent="0.2">
      <c r="A40" s="108" t="s">
        <v>70</v>
      </c>
      <c r="B40" s="108"/>
      <c r="C40" s="108"/>
      <c r="D40" s="108"/>
      <c r="E40" s="108"/>
      <c r="F40" s="108"/>
    </row>
  </sheetData>
  <mergeCells count="10">
    <mergeCell ref="A40:F40"/>
    <mergeCell ref="B30:F30"/>
    <mergeCell ref="B29:F29"/>
    <mergeCell ref="B28:F28"/>
    <mergeCell ref="B26:F26"/>
    <mergeCell ref="B37:F37"/>
    <mergeCell ref="B35:F35"/>
    <mergeCell ref="B34:F34"/>
    <mergeCell ref="B33:F33"/>
    <mergeCell ref="B31:F31"/>
  </mergeCells>
  <pageMargins left="0.7" right="0.7" top="0.75" bottom="0.75" header="0.3" footer="0.3"/>
  <pageSetup paperSize="9" orientation="portrait" r:id="rId1"/>
  <headerFooter>
    <oddFooter>&amp;L&amp;1#&amp;"Calibri"&amp;10&amp;K000000Følsomhet Intern (gul)</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79"/>
  <sheetViews>
    <sheetView topLeftCell="A22" workbookViewId="0">
      <selection activeCell="E4" sqref="E4"/>
    </sheetView>
  </sheetViews>
  <sheetFormatPr defaultColWidth="11.42578125" defaultRowHeight="12.75" x14ac:dyDescent="0.2"/>
  <sheetData>
    <row r="1" spans="1:16" ht="23.25" x14ac:dyDescent="0.35">
      <c r="A1" s="4" t="s">
        <v>11</v>
      </c>
      <c r="B1" s="5"/>
      <c r="C1" s="118" t="s">
        <v>77</v>
      </c>
      <c r="D1" s="119"/>
      <c r="E1" s="119"/>
      <c r="F1" s="119"/>
      <c r="G1" s="5"/>
      <c r="H1" s="5"/>
      <c r="I1" s="5"/>
      <c r="J1" s="5"/>
      <c r="K1" s="5"/>
      <c r="L1" s="5"/>
      <c r="M1" s="5"/>
      <c r="N1" s="5"/>
      <c r="O1" s="3"/>
    </row>
    <row r="2" spans="1:16" ht="23.25" x14ac:dyDescent="0.35">
      <c r="A2" s="6"/>
      <c r="B2" s="5"/>
      <c r="C2" s="5"/>
      <c r="D2" s="5"/>
      <c r="E2" s="5"/>
      <c r="F2" s="5"/>
      <c r="G2" s="5"/>
      <c r="H2" s="5"/>
      <c r="I2" s="5"/>
      <c r="J2" s="5"/>
      <c r="K2" s="5"/>
      <c r="L2" s="5"/>
      <c r="M2" s="5"/>
      <c r="N2" s="5"/>
      <c r="O2" s="3"/>
    </row>
    <row r="3" spans="1:16" ht="15" x14ac:dyDescent="0.25">
      <c r="A3" s="7" t="s">
        <v>9</v>
      </c>
      <c r="B3" s="64">
        <v>4.8</v>
      </c>
      <c r="C3" s="8" t="s">
        <v>23</v>
      </c>
      <c r="D3" s="7"/>
      <c r="E3" s="64">
        <v>13.6</v>
      </c>
      <c r="F3" s="8" t="s">
        <v>20</v>
      </c>
      <c r="G3" s="5"/>
      <c r="H3" s="5"/>
      <c r="I3" s="5"/>
      <c r="J3" s="5"/>
      <c r="K3" s="5"/>
      <c r="L3" s="5"/>
      <c r="M3" s="5"/>
      <c r="N3" s="5"/>
      <c r="O3" s="3"/>
    </row>
    <row r="4" spans="1:16" x14ac:dyDescent="0.2">
      <c r="A4" s="5"/>
      <c r="B4" s="5"/>
      <c r="C4" s="5"/>
      <c r="D4" s="5"/>
      <c r="E4" s="5"/>
      <c r="F4" s="5"/>
      <c r="G4" s="5"/>
      <c r="H4" s="5"/>
      <c r="I4" s="5"/>
      <c r="J4" s="5"/>
      <c r="K4" s="5"/>
      <c r="L4" s="5"/>
      <c r="M4" s="5"/>
      <c r="N4" s="5"/>
      <c r="O4" s="3"/>
    </row>
    <row r="5" spans="1:16" ht="13.5" thickBot="1" x14ac:dyDescent="0.25">
      <c r="A5" s="5"/>
      <c r="B5" s="9" t="s">
        <v>0</v>
      </c>
      <c r="C5" s="9" t="s">
        <v>1</v>
      </c>
      <c r="D5" s="9" t="s">
        <v>2</v>
      </c>
      <c r="E5" s="9" t="s">
        <v>3</v>
      </c>
      <c r="F5" s="9" t="s">
        <v>4</v>
      </c>
      <c r="G5" s="5"/>
      <c r="H5" s="5"/>
      <c r="I5" s="5"/>
      <c r="J5" s="5"/>
      <c r="K5" s="5"/>
      <c r="L5" s="5"/>
      <c r="M5" s="5"/>
      <c r="N5" s="5"/>
      <c r="O5" s="3"/>
    </row>
    <row r="6" spans="1:16" x14ac:dyDescent="0.2">
      <c r="A6" s="10" t="s">
        <v>10</v>
      </c>
      <c r="B6" s="2">
        <v>0</v>
      </c>
      <c r="C6" s="1">
        <v>12</v>
      </c>
      <c r="D6" s="1">
        <v>24</v>
      </c>
      <c r="E6" s="1">
        <v>48</v>
      </c>
      <c r="F6" s="1">
        <v>72</v>
      </c>
      <c r="G6" s="11"/>
      <c r="H6" s="5"/>
      <c r="I6" s="5"/>
      <c r="J6" s="5"/>
      <c r="K6" s="5"/>
      <c r="L6" s="5"/>
      <c r="M6" s="5"/>
      <c r="N6" s="5"/>
      <c r="O6" s="67" t="s">
        <v>10</v>
      </c>
      <c r="P6" s="96" t="s">
        <v>78</v>
      </c>
    </row>
    <row r="7" spans="1:16" ht="13.5" thickBot="1" x14ac:dyDescent="0.25">
      <c r="A7" s="12" t="s">
        <v>18</v>
      </c>
      <c r="B7" s="120" t="s">
        <v>19</v>
      </c>
      <c r="C7" s="121"/>
      <c r="D7" s="121"/>
      <c r="E7" s="121"/>
      <c r="F7" s="121"/>
      <c r="G7" s="11"/>
      <c r="H7" s="5"/>
      <c r="I7" s="5"/>
      <c r="J7" s="5"/>
      <c r="K7" s="5"/>
      <c r="L7" s="5"/>
      <c r="M7" s="5"/>
      <c r="N7" s="5"/>
      <c r="O7" s="68" t="s">
        <v>18</v>
      </c>
      <c r="P7" s="96" t="s">
        <v>79</v>
      </c>
    </row>
    <row r="8" spans="1:16" ht="15" x14ac:dyDescent="0.25">
      <c r="A8" s="62">
        <v>1</v>
      </c>
      <c r="B8" s="58">
        <v>4.8</v>
      </c>
      <c r="C8" s="59">
        <v>5.08</v>
      </c>
      <c r="D8" s="59">
        <v>4.82</v>
      </c>
      <c r="E8" s="59">
        <v>4.8899999999999997</v>
      </c>
      <c r="F8" s="60">
        <v>4.92</v>
      </c>
      <c r="G8" s="5"/>
      <c r="H8" s="5"/>
      <c r="I8" s="5"/>
      <c r="J8" s="5"/>
      <c r="K8" s="5"/>
      <c r="L8" s="5"/>
      <c r="M8" s="5"/>
      <c r="N8" s="5"/>
      <c r="O8" s="62">
        <v>1</v>
      </c>
      <c r="P8" s="79"/>
    </row>
    <row r="9" spans="1:16" ht="15" x14ac:dyDescent="0.25">
      <c r="A9" s="63">
        <v>2</v>
      </c>
      <c r="B9" s="24">
        <v>5.48</v>
      </c>
      <c r="C9" s="25">
        <v>4.8600000000000003</v>
      </c>
      <c r="D9" s="25">
        <v>5.55</v>
      </c>
      <c r="E9" s="25">
        <v>5.35</v>
      </c>
      <c r="F9" s="61">
        <v>5.29</v>
      </c>
      <c r="G9" s="5"/>
      <c r="H9" s="5"/>
      <c r="I9" s="5"/>
      <c r="J9" s="5"/>
      <c r="K9" s="5"/>
      <c r="L9" s="5"/>
      <c r="M9" s="5"/>
      <c r="N9" s="5"/>
      <c r="O9" s="63">
        <v>2</v>
      </c>
      <c r="P9" s="79">
        <v>5.34</v>
      </c>
    </row>
    <row r="10" spans="1:16" ht="15" x14ac:dyDescent="0.25">
      <c r="A10" s="63">
        <v>3</v>
      </c>
      <c r="B10" s="24">
        <v>4.49</v>
      </c>
      <c r="C10" s="25">
        <v>4.25</v>
      </c>
      <c r="D10" s="25">
        <v>4.46</v>
      </c>
      <c r="E10" s="25">
        <v>4.34</v>
      </c>
      <c r="F10" s="61">
        <v>4.33</v>
      </c>
      <c r="G10" s="5"/>
      <c r="H10" s="5"/>
      <c r="I10" s="5"/>
      <c r="J10" s="5"/>
      <c r="K10" s="5"/>
      <c r="L10" s="5"/>
      <c r="M10" s="5"/>
      <c r="N10" s="5"/>
      <c r="O10" s="63">
        <v>3</v>
      </c>
      <c r="P10" s="79">
        <v>4.34</v>
      </c>
    </row>
    <row r="11" spans="1:16" ht="15" x14ac:dyDescent="0.25">
      <c r="A11" s="63">
        <v>4</v>
      </c>
      <c r="B11" s="24">
        <v>3.73</v>
      </c>
      <c r="C11" s="25">
        <v>3.76</v>
      </c>
      <c r="D11" s="25">
        <v>3.7</v>
      </c>
      <c r="E11" s="25">
        <v>3.73</v>
      </c>
      <c r="F11" s="61">
        <v>3.63</v>
      </c>
      <c r="G11" s="5"/>
      <c r="H11" s="5"/>
      <c r="I11" s="5"/>
      <c r="J11" s="5"/>
      <c r="K11" s="5"/>
      <c r="L11" s="5"/>
      <c r="M11" s="5"/>
      <c r="N11" s="5"/>
      <c r="O11" s="63">
        <v>4</v>
      </c>
      <c r="P11" s="79">
        <v>3.48</v>
      </c>
    </row>
    <row r="12" spans="1:16" ht="15" x14ac:dyDescent="0.25">
      <c r="A12" s="63">
        <v>5</v>
      </c>
      <c r="B12" s="24">
        <v>7.01</v>
      </c>
      <c r="C12" s="25">
        <v>7.3</v>
      </c>
      <c r="D12" s="25">
        <v>7.4</v>
      </c>
      <c r="E12" s="25">
        <v>7.37</v>
      </c>
      <c r="F12" s="61">
        <v>7.42</v>
      </c>
      <c r="G12" s="5"/>
      <c r="H12" s="5"/>
      <c r="I12" s="5"/>
      <c r="J12" s="5"/>
      <c r="K12" s="5"/>
      <c r="L12" s="5"/>
      <c r="M12" s="5"/>
      <c r="N12" s="5"/>
      <c r="O12" s="63">
        <v>5</v>
      </c>
      <c r="P12" s="79">
        <v>7.31</v>
      </c>
    </row>
    <row r="13" spans="1:16" ht="15" x14ac:dyDescent="0.25">
      <c r="A13" s="63">
        <v>6</v>
      </c>
      <c r="B13" s="24">
        <v>2.94</v>
      </c>
      <c r="C13" s="25">
        <v>2.85</v>
      </c>
      <c r="D13" s="25">
        <v>2.89</v>
      </c>
      <c r="E13" s="25">
        <v>2.84</v>
      </c>
      <c r="F13" s="61">
        <v>2.89</v>
      </c>
      <c r="G13" s="5"/>
      <c r="H13" s="5"/>
      <c r="I13" s="5"/>
      <c r="J13" s="5"/>
      <c r="K13" s="5"/>
      <c r="L13" s="5"/>
      <c r="M13" s="5"/>
      <c r="N13" s="5"/>
      <c r="O13" s="63">
        <v>6</v>
      </c>
      <c r="P13" s="79">
        <v>2.79</v>
      </c>
    </row>
    <row r="14" spans="1:16" ht="15" x14ac:dyDescent="0.25">
      <c r="A14" s="63">
        <v>7</v>
      </c>
      <c r="B14" s="24">
        <v>3.52</v>
      </c>
      <c r="C14" s="69">
        <v>3.49</v>
      </c>
      <c r="D14" s="25">
        <v>3.37</v>
      </c>
      <c r="E14" s="25">
        <v>3.37</v>
      </c>
      <c r="F14" s="61">
        <v>3.4220000000000002</v>
      </c>
      <c r="G14" s="5"/>
      <c r="H14" s="5"/>
      <c r="I14" s="5"/>
      <c r="J14" s="5"/>
      <c r="K14" s="5"/>
      <c r="L14" s="5"/>
      <c r="M14" s="5"/>
      <c r="N14" s="5"/>
      <c r="O14" s="63">
        <v>7</v>
      </c>
      <c r="P14" s="79">
        <v>3.43</v>
      </c>
    </row>
    <row r="15" spans="1:16" ht="15" x14ac:dyDescent="0.25">
      <c r="A15" s="63">
        <v>8</v>
      </c>
      <c r="B15" s="24">
        <v>2.9</v>
      </c>
      <c r="C15" s="25">
        <v>2.89</v>
      </c>
      <c r="D15" s="25">
        <v>2.96</v>
      </c>
      <c r="E15" s="25">
        <v>2.91</v>
      </c>
      <c r="F15" s="61">
        <v>2.81</v>
      </c>
      <c r="G15" s="5"/>
      <c r="H15" s="5"/>
      <c r="I15" s="5"/>
      <c r="J15" s="5"/>
      <c r="K15" s="5"/>
      <c r="L15" s="5"/>
      <c r="M15" s="5"/>
      <c r="N15" s="5"/>
      <c r="O15" s="63">
        <v>8</v>
      </c>
      <c r="P15" s="79">
        <v>2.85</v>
      </c>
    </row>
    <row r="16" spans="1:16" ht="15" x14ac:dyDescent="0.25">
      <c r="A16" s="63">
        <v>9</v>
      </c>
      <c r="B16" s="24">
        <v>4.95</v>
      </c>
      <c r="C16" s="25">
        <v>5</v>
      </c>
      <c r="D16" s="25">
        <v>5.13</v>
      </c>
      <c r="E16" s="25">
        <v>5.14</v>
      </c>
      <c r="F16" s="61">
        <v>5.01</v>
      </c>
      <c r="G16" s="5"/>
      <c r="H16" s="5"/>
      <c r="I16" s="5"/>
      <c r="J16" s="5"/>
      <c r="K16" s="5"/>
      <c r="L16" s="5"/>
      <c r="M16" s="5"/>
      <c r="N16" s="5"/>
      <c r="O16" s="63">
        <v>9</v>
      </c>
      <c r="P16" s="79">
        <v>4.59</v>
      </c>
    </row>
    <row r="17" spans="1:16" ht="15" x14ac:dyDescent="0.25">
      <c r="A17" s="63">
        <v>10</v>
      </c>
      <c r="B17" s="24">
        <v>2.1800000000000002</v>
      </c>
      <c r="C17" s="25">
        <v>2.02</v>
      </c>
      <c r="D17" s="25">
        <v>2.15</v>
      </c>
      <c r="E17" s="25">
        <v>2.02</v>
      </c>
      <c r="F17" s="61">
        <v>2.15</v>
      </c>
      <c r="G17" s="5"/>
      <c r="H17" s="5"/>
      <c r="I17" s="5"/>
      <c r="J17" s="5"/>
      <c r="K17" s="5"/>
      <c r="L17" s="5"/>
      <c r="M17" s="5"/>
      <c r="N17" s="5"/>
      <c r="O17" s="63">
        <v>10</v>
      </c>
      <c r="P17" s="79">
        <v>2.14</v>
      </c>
    </row>
    <row r="18" spans="1:16" ht="15" x14ac:dyDescent="0.25">
      <c r="A18" s="63">
        <v>11</v>
      </c>
      <c r="B18" s="24">
        <v>3.8</v>
      </c>
      <c r="C18" s="25">
        <v>3.17</v>
      </c>
      <c r="D18" s="25">
        <v>3.75</v>
      </c>
      <c r="E18" s="25">
        <v>3.86</v>
      </c>
      <c r="F18" s="61">
        <v>3.81</v>
      </c>
      <c r="G18" s="5"/>
      <c r="H18" s="5"/>
      <c r="I18" s="5"/>
      <c r="J18" s="5"/>
      <c r="K18" s="5"/>
      <c r="L18" s="5"/>
      <c r="M18" s="5"/>
      <c r="N18" s="5"/>
      <c r="O18" s="63">
        <v>11</v>
      </c>
      <c r="P18" s="79">
        <v>3.75</v>
      </c>
    </row>
    <row r="19" spans="1:16" ht="15" x14ac:dyDescent="0.25">
      <c r="A19" s="63">
        <v>12</v>
      </c>
      <c r="B19" s="24">
        <v>3.19</v>
      </c>
      <c r="C19" s="25">
        <v>3.28</v>
      </c>
      <c r="D19" s="25">
        <v>3.29</v>
      </c>
      <c r="E19" s="25">
        <v>3.26</v>
      </c>
      <c r="F19" s="61">
        <v>3.33</v>
      </c>
      <c r="G19" s="5"/>
      <c r="H19" s="5"/>
      <c r="I19" s="5"/>
      <c r="J19" s="5"/>
      <c r="K19" s="5"/>
      <c r="L19" s="5"/>
      <c r="M19" s="5"/>
      <c r="N19" s="5"/>
      <c r="O19" s="63">
        <v>12</v>
      </c>
      <c r="P19" s="79">
        <v>3.36</v>
      </c>
    </row>
    <row r="20" spans="1:16" ht="15" x14ac:dyDescent="0.25">
      <c r="A20" s="63">
        <v>13</v>
      </c>
      <c r="B20" s="24">
        <v>4.4000000000000004</v>
      </c>
      <c r="C20" s="25">
        <v>4.29</v>
      </c>
      <c r="D20" s="25">
        <v>4.3099999999999996</v>
      </c>
      <c r="E20" s="25">
        <v>4.25</v>
      </c>
      <c r="F20" s="61">
        <v>4.3</v>
      </c>
      <c r="G20" s="5"/>
      <c r="H20" s="5"/>
      <c r="I20" s="5"/>
      <c r="J20" s="5"/>
      <c r="K20" s="5"/>
      <c r="L20" s="5"/>
      <c r="M20" s="5"/>
      <c r="N20" s="5"/>
      <c r="O20" s="63">
        <v>13</v>
      </c>
      <c r="P20" s="79">
        <v>4.46</v>
      </c>
    </row>
    <row r="21" spans="1:16" ht="15" x14ac:dyDescent="0.25">
      <c r="A21" s="63">
        <v>14</v>
      </c>
      <c r="B21" s="24">
        <v>3.18</v>
      </c>
      <c r="C21" s="25">
        <v>3.3</v>
      </c>
      <c r="D21" s="25">
        <v>3.16</v>
      </c>
      <c r="E21" s="25">
        <v>3.25</v>
      </c>
      <c r="F21" s="61">
        <v>3.17</v>
      </c>
      <c r="G21" s="5"/>
      <c r="H21" s="5"/>
      <c r="I21" s="5"/>
      <c r="J21" s="5"/>
      <c r="K21" s="5"/>
      <c r="L21" s="5"/>
      <c r="M21" s="5"/>
      <c r="N21" s="5"/>
      <c r="O21" s="63">
        <v>14</v>
      </c>
      <c r="P21" s="79">
        <v>3.22</v>
      </c>
    </row>
    <row r="22" spans="1:16" ht="15" x14ac:dyDescent="0.25">
      <c r="A22" s="63">
        <v>15</v>
      </c>
      <c r="B22" s="24">
        <v>4.34</v>
      </c>
      <c r="C22" s="25">
        <v>4.1100000000000003</v>
      </c>
      <c r="D22" s="25">
        <v>4.05</v>
      </c>
      <c r="E22" s="25">
        <v>3.65</v>
      </c>
      <c r="F22" s="61">
        <v>3.97</v>
      </c>
      <c r="G22" s="5"/>
      <c r="H22" s="5"/>
      <c r="I22" s="5"/>
      <c r="J22" s="5"/>
      <c r="K22" s="5"/>
      <c r="L22" s="5"/>
      <c r="M22" s="5"/>
      <c r="N22" s="5"/>
      <c r="O22" s="63">
        <v>15</v>
      </c>
      <c r="P22" s="79">
        <v>4.04</v>
      </c>
    </row>
    <row r="23" spans="1:16" ht="15" x14ac:dyDescent="0.25">
      <c r="A23" s="63">
        <v>16</v>
      </c>
      <c r="B23" s="71">
        <v>4.7699999999999996</v>
      </c>
      <c r="C23" s="72">
        <v>5.0199999999999996</v>
      </c>
      <c r="D23" s="72">
        <v>5.01</v>
      </c>
      <c r="E23" s="72">
        <v>5.13</v>
      </c>
      <c r="F23" s="73">
        <v>4.62</v>
      </c>
      <c r="G23" s="5"/>
      <c r="H23" s="5"/>
      <c r="I23" s="5"/>
      <c r="J23" s="5"/>
      <c r="K23" s="5"/>
      <c r="L23" s="5"/>
      <c r="M23" s="5"/>
      <c r="N23" s="5"/>
      <c r="O23" s="63">
        <v>16</v>
      </c>
      <c r="P23" s="79">
        <v>4.7300000000000004</v>
      </c>
    </row>
    <row r="24" spans="1:16" ht="15" x14ac:dyDescent="0.25">
      <c r="A24" s="63">
        <v>17</v>
      </c>
      <c r="B24" s="71">
        <v>3.89</v>
      </c>
      <c r="C24" s="72">
        <v>3.89</v>
      </c>
      <c r="D24" s="72">
        <v>3.93</v>
      </c>
      <c r="E24" s="72">
        <v>3.66</v>
      </c>
      <c r="F24" s="73">
        <v>3.78</v>
      </c>
      <c r="G24" s="5"/>
      <c r="H24" s="5"/>
      <c r="I24" s="5"/>
      <c r="J24" s="5"/>
      <c r="K24" s="5"/>
      <c r="L24" s="5"/>
      <c r="M24" s="5"/>
      <c r="N24" s="5"/>
      <c r="O24" s="63">
        <v>17</v>
      </c>
      <c r="P24" s="79">
        <v>3.6</v>
      </c>
    </row>
    <row r="25" spans="1:16" ht="15" x14ac:dyDescent="0.25">
      <c r="A25" s="63">
        <v>18</v>
      </c>
      <c r="B25" s="71">
        <v>3.47</v>
      </c>
      <c r="C25" s="72">
        <v>3.42</v>
      </c>
      <c r="D25" s="72">
        <v>3.45</v>
      </c>
      <c r="E25" s="72">
        <v>3.41</v>
      </c>
      <c r="F25" s="73">
        <v>3.42</v>
      </c>
      <c r="G25" s="5"/>
      <c r="H25" s="5"/>
      <c r="I25" s="5"/>
      <c r="J25" s="5"/>
      <c r="K25" s="5"/>
      <c r="L25" s="5"/>
      <c r="M25" s="5"/>
      <c r="N25" s="5"/>
      <c r="O25" s="63">
        <v>18</v>
      </c>
      <c r="P25" s="79">
        <v>3.24</v>
      </c>
    </row>
    <row r="26" spans="1:16" ht="15" x14ac:dyDescent="0.25">
      <c r="A26" s="63">
        <v>19</v>
      </c>
      <c r="B26" s="71">
        <v>3.15</v>
      </c>
      <c r="C26" s="72">
        <v>3.13</v>
      </c>
      <c r="D26" s="72">
        <v>3.22</v>
      </c>
      <c r="E26" s="72">
        <v>3.11</v>
      </c>
      <c r="F26" s="73">
        <v>3.21</v>
      </c>
      <c r="G26" s="5"/>
      <c r="H26" s="5"/>
      <c r="I26" s="5"/>
      <c r="J26" s="5"/>
      <c r="K26" s="5"/>
      <c r="L26" s="5"/>
      <c r="M26" s="5"/>
      <c r="N26" s="5"/>
      <c r="O26" s="63">
        <v>19</v>
      </c>
      <c r="P26" s="79">
        <v>3.02</v>
      </c>
    </row>
    <row r="27" spans="1:16" ht="15.75" thickBot="1" x14ac:dyDescent="0.3">
      <c r="A27" s="63">
        <v>20</v>
      </c>
      <c r="B27" s="74">
        <v>4.5999999999999996</v>
      </c>
      <c r="C27" s="75">
        <v>4.8099999999999996</v>
      </c>
      <c r="D27" s="75">
        <v>4.6500000000000004</v>
      </c>
      <c r="E27" s="75">
        <v>4.59</v>
      </c>
      <c r="F27" s="76">
        <v>4.6399999999999997</v>
      </c>
      <c r="G27" s="5"/>
      <c r="H27" s="5"/>
      <c r="I27" s="5"/>
      <c r="J27" s="5"/>
      <c r="K27" s="5"/>
      <c r="L27" s="5"/>
      <c r="M27" s="5"/>
      <c r="N27" s="5"/>
      <c r="O27" s="63">
        <v>20</v>
      </c>
      <c r="P27" s="79">
        <v>4.54</v>
      </c>
    </row>
    <row r="28" spans="1:16" x14ac:dyDescent="0.2">
      <c r="A28" s="5"/>
      <c r="B28" s="13"/>
      <c r="C28" s="13"/>
      <c r="D28" s="13"/>
      <c r="E28" s="13"/>
      <c r="F28" s="13"/>
      <c r="G28" s="122" t="s">
        <v>26</v>
      </c>
      <c r="H28" s="123"/>
      <c r="I28" s="123"/>
      <c r="J28" s="123"/>
      <c r="K28" s="123"/>
      <c r="L28" s="123"/>
      <c r="M28" s="123"/>
      <c r="N28" s="123"/>
      <c r="O28" s="3"/>
    </row>
    <row r="29" spans="1:16" x14ac:dyDescent="0.2">
      <c r="A29" s="5"/>
      <c r="B29" s="13"/>
      <c r="C29" s="13"/>
      <c r="D29" s="13"/>
      <c r="E29" s="13"/>
      <c r="F29" s="13"/>
      <c r="G29" s="13"/>
      <c r="H29" s="13"/>
      <c r="I29" s="13"/>
      <c r="J29" s="13"/>
      <c r="K29" s="13"/>
      <c r="L29" s="13"/>
      <c r="M29" s="13"/>
      <c r="N29" s="13"/>
      <c r="O29" s="3"/>
    </row>
    <row r="30" spans="1:16" x14ac:dyDescent="0.2">
      <c r="A30" s="5"/>
      <c r="B30" s="13"/>
      <c r="C30" s="13"/>
      <c r="D30" s="13"/>
      <c r="E30" s="13"/>
      <c r="F30" s="13"/>
      <c r="G30" s="13"/>
      <c r="H30" s="13"/>
      <c r="I30" s="13"/>
      <c r="J30" s="13"/>
      <c r="K30" s="13"/>
      <c r="L30" s="13"/>
      <c r="M30" s="13"/>
      <c r="N30" s="13"/>
      <c r="O30" s="3"/>
    </row>
    <row r="31" spans="1:16" x14ac:dyDescent="0.2">
      <c r="A31" s="5"/>
      <c r="B31" s="124" t="s">
        <v>24</v>
      </c>
      <c r="C31" s="125"/>
      <c r="D31" s="125"/>
      <c r="E31" s="125"/>
      <c r="F31" s="125"/>
      <c r="G31" s="13"/>
      <c r="H31" s="13"/>
      <c r="I31" s="13"/>
      <c r="J31" s="13"/>
      <c r="K31" s="13"/>
      <c r="L31" s="13"/>
      <c r="M31" s="13"/>
      <c r="N31" s="13"/>
      <c r="O31" s="3"/>
    </row>
    <row r="32" spans="1:16" x14ac:dyDescent="0.2">
      <c r="A32" s="5"/>
      <c r="B32" s="13"/>
      <c r="C32" s="13"/>
      <c r="D32" s="13"/>
      <c r="E32" s="13"/>
      <c r="F32" s="13"/>
      <c r="G32" s="13"/>
      <c r="H32" s="13"/>
      <c r="I32" s="13"/>
      <c r="J32" s="13"/>
      <c r="K32" s="13"/>
      <c r="L32" s="13"/>
      <c r="M32" s="13"/>
      <c r="N32" s="13"/>
      <c r="O32" s="3"/>
    </row>
    <row r="33" spans="1:15" ht="13.5" thickBot="1" x14ac:dyDescent="0.25">
      <c r="A33" s="14" t="s">
        <v>18</v>
      </c>
      <c r="B33" s="9" t="s">
        <v>0</v>
      </c>
      <c r="C33" s="9" t="s">
        <v>1</v>
      </c>
      <c r="D33" s="9" t="s">
        <v>2</v>
      </c>
      <c r="E33" s="9" t="s">
        <v>3</v>
      </c>
      <c r="F33" s="9" t="s">
        <v>4</v>
      </c>
      <c r="G33" s="13"/>
      <c r="H33" s="13"/>
      <c r="I33" s="13"/>
      <c r="J33" s="13"/>
      <c r="K33" s="13"/>
      <c r="L33" s="13"/>
      <c r="M33" s="13"/>
      <c r="N33" s="13"/>
      <c r="O33" s="3"/>
    </row>
    <row r="34" spans="1:15" x14ac:dyDescent="0.2">
      <c r="A34" s="15">
        <v>1</v>
      </c>
      <c r="B34" s="13">
        <f t="shared" ref="B34:B53" si="0">IF((B8&lt;&gt;0)*ISNUMBER(B8),100*(B8/B8),"")</f>
        <v>100</v>
      </c>
      <c r="C34" s="13">
        <f t="shared" ref="C34:C53" si="1">IF((B8&lt;&gt;0)*ISNUMBER(C8),100*(C8/B8),"")</f>
        <v>105.83333333333333</v>
      </c>
      <c r="D34" s="13">
        <f t="shared" ref="D34:D53" si="2">IF((B8&lt;&gt;0)*ISNUMBER(D8),100*(D8/B8),"")</f>
        <v>100.41666666666669</v>
      </c>
      <c r="E34" s="13">
        <f t="shared" ref="E34:E53" si="3">IF((B8&lt;&gt;0)*ISNUMBER(E8),100*(E8/B8),"")</f>
        <v>101.875</v>
      </c>
      <c r="F34" s="13">
        <f t="shared" ref="F34:F53" si="4">IF((B8&lt;&gt;0)*ISNUMBER(F8),100*(F8/B8),"")</f>
        <v>102.50000000000001</v>
      </c>
      <c r="G34" s="5"/>
      <c r="H34" s="13"/>
      <c r="I34" s="13"/>
      <c r="J34" s="13"/>
      <c r="K34" s="13"/>
      <c r="L34" s="13"/>
      <c r="M34" s="13"/>
      <c r="N34" s="13"/>
      <c r="O34" s="3"/>
    </row>
    <row r="35" spans="1:15" x14ac:dyDescent="0.2">
      <c r="A35" s="16">
        <v>2</v>
      </c>
      <c r="B35" s="13">
        <f t="shared" si="0"/>
        <v>100</v>
      </c>
      <c r="C35" s="13">
        <f t="shared" si="1"/>
        <v>88.686131386861305</v>
      </c>
      <c r="D35" s="13">
        <f t="shared" si="2"/>
        <v>101.27737226277371</v>
      </c>
      <c r="E35" s="13">
        <f t="shared" si="3"/>
        <v>97.627737226277361</v>
      </c>
      <c r="F35" s="13">
        <f t="shared" si="4"/>
        <v>96.532846715328461</v>
      </c>
      <c r="G35" s="11"/>
      <c r="H35" s="13"/>
      <c r="I35" s="13"/>
      <c r="J35" s="13"/>
      <c r="K35" s="13"/>
      <c r="L35" s="13"/>
      <c r="M35" s="13"/>
      <c r="N35" s="13"/>
      <c r="O35" s="3"/>
    </row>
    <row r="36" spans="1:15" x14ac:dyDescent="0.2">
      <c r="A36" s="16">
        <v>3</v>
      </c>
      <c r="B36" s="13">
        <f t="shared" si="0"/>
        <v>100</v>
      </c>
      <c r="C36" s="13">
        <f t="shared" si="1"/>
        <v>94.654788418708236</v>
      </c>
      <c r="D36" s="13">
        <f t="shared" si="2"/>
        <v>99.331848552338514</v>
      </c>
      <c r="E36" s="13">
        <f t="shared" si="3"/>
        <v>96.659242761692639</v>
      </c>
      <c r="F36" s="13">
        <f t="shared" si="4"/>
        <v>96.436525612472153</v>
      </c>
      <c r="G36" s="11"/>
      <c r="H36" s="13"/>
      <c r="I36" s="13"/>
      <c r="J36" s="13"/>
      <c r="K36" s="13"/>
      <c r="L36" s="13"/>
      <c r="M36" s="13"/>
      <c r="N36" s="13"/>
      <c r="O36" s="3"/>
    </row>
    <row r="37" spans="1:15" x14ac:dyDescent="0.2">
      <c r="A37" s="16">
        <v>4</v>
      </c>
      <c r="B37" s="13">
        <f t="shared" si="0"/>
        <v>100</v>
      </c>
      <c r="C37" s="13">
        <f t="shared" si="1"/>
        <v>100.80428954423593</v>
      </c>
      <c r="D37" s="13">
        <f t="shared" si="2"/>
        <v>99.195710455764086</v>
      </c>
      <c r="E37" s="13">
        <f t="shared" si="3"/>
        <v>100</v>
      </c>
      <c r="F37" s="13">
        <f t="shared" si="4"/>
        <v>97.31903485254692</v>
      </c>
      <c r="G37" s="11"/>
      <c r="H37" s="13"/>
      <c r="I37" s="13"/>
      <c r="J37" s="13"/>
      <c r="K37" s="13"/>
      <c r="L37" s="13"/>
      <c r="M37" s="13"/>
      <c r="N37" s="13"/>
      <c r="O37" s="3"/>
    </row>
    <row r="38" spans="1:15" x14ac:dyDescent="0.2">
      <c r="A38" s="16">
        <v>5</v>
      </c>
      <c r="B38" s="13">
        <f t="shared" si="0"/>
        <v>100</v>
      </c>
      <c r="C38" s="13">
        <f t="shared" si="1"/>
        <v>104.13694721825964</v>
      </c>
      <c r="D38" s="13">
        <f t="shared" si="2"/>
        <v>105.56348074179745</v>
      </c>
      <c r="E38" s="13">
        <f t="shared" si="3"/>
        <v>105.13552068473611</v>
      </c>
      <c r="F38" s="13">
        <f t="shared" si="4"/>
        <v>105.84878744650499</v>
      </c>
      <c r="G38" s="11"/>
      <c r="H38" s="13"/>
      <c r="I38" s="13"/>
      <c r="J38" s="13"/>
      <c r="K38" s="13"/>
      <c r="L38" s="13"/>
      <c r="M38" s="13"/>
      <c r="N38" s="13"/>
      <c r="O38" s="3"/>
    </row>
    <row r="39" spans="1:15" x14ac:dyDescent="0.2">
      <c r="A39" s="16">
        <v>6</v>
      </c>
      <c r="B39" s="13">
        <f t="shared" si="0"/>
        <v>100</v>
      </c>
      <c r="C39" s="13">
        <f t="shared" si="1"/>
        <v>96.938775510204096</v>
      </c>
      <c r="D39" s="13">
        <f t="shared" si="2"/>
        <v>98.299319727891159</v>
      </c>
      <c r="E39" s="13">
        <f t="shared" si="3"/>
        <v>96.598639455782305</v>
      </c>
      <c r="F39" s="13">
        <f t="shared" si="4"/>
        <v>98.299319727891159</v>
      </c>
      <c r="G39" s="11"/>
      <c r="H39" s="5"/>
      <c r="I39" s="5"/>
      <c r="J39" s="5"/>
      <c r="K39" s="5"/>
      <c r="L39" s="5"/>
      <c r="M39" s="5"/>
      <c r="N39" s="5"/>
      <c r="O39" s="3"/>
    </row>
    <row r="40" spans="1:15" x14ac:dyDescent="0.2">
      <c r="A40" s="16">
        <v>7</v>
      </c>
      <c r="B40" s="13">
        <f t="shared" si="0"/>
        <v>100</v>
      </c>
      <c r="C40" s="13">
        <f t="shared" si="1"/>
        <v>99.14772727272728</v>
      </c>
      <c r="D40" s="13">
        <f t="shared" si="2"/>
        <v>95.73863636363636</v>
      </c>
      <c r="E40" s="13">
        <f t="shared" si="3"/>
        <v>95.73863636363636</v>
      </c>
      <c r="F40" s="13">
        <f t="shared" si="4"/>
        <v>97.215909090909093</v>
      </c>
      <c r="G40" s="11"/>
      <c r="H40" s="5"/>
      <c r="I40" s="5"/>
      <c r="J40" s="5"/>
      <c r="K40" s="5"/>
      <c r="L40" s="5"/>
      <c r="M40" s="5"/>
      <c r="N40" s="5"/>
      <c r="O40" s="3"/>
    </row>
    <row r="41" spans="1:15" x14ac:dyDescent="0.2">
      <c r="A41" s="16">
        <v>8</v>
      </c>
      <c r="B41" s="13">
        <f t="shared" si="0"/>
        <v>100</v>
      </c>
      <c r="C41" s="13">
        <f t="shared" si="1"/>
        <v>99.65517241379311</v>
      </c>
      <c r="D41" s="13">
        <f t="shared" si="2"/>
        <v>102.06896551724138</v>
      </c>
      <c r="E41" s="13">
        <f t="shared" si="3"/>
        <v>100.3448275862069</v>
      </c>
      <c r="F41" s="13">
        <f t="shared" si="4"/>
        <v>96.896551724137936</v>
      </c>
      <c r="G41" s="11"/>
      <c r="H41" s="5"/>
      <c r="I41" s="5"/>
      <c r="J41" s="5"/>
      <c r="K41" s="5"/>
      <c r="L41" s="5"/>
      <c r="M41" s="5"/>
      <c r="N41" s="5"/>
      <c r="O41" s="3"/>
    </row>
    <row r="42" spans="1:15" x14ac:dyDescent="0.2">
      <c r="A42" s="16">
        <v>9</v>
      </c>
      <c r="B42" s="13">
        <f t="shared" si="0"/>
        <v>100</v>
      </c>
      <c r="C42" s="13">
        <f t="shared" si="1"/>
        <v>101.01010101010101</v>
      </c>
      <c r="D42" s="13">
        <f t="shared" si="2"/>
        <v>103.63636363636364</v>
      </c>
      <c r="E42" s="13">
        <f t="shared" si="3"/>
        <v>103.83838383838382</v>
      </c>
      <c r="F42" s="13">
        <f t="shared" si="4"/>
        <v>101.2121212121212</v>
      </c>
      <c r="G42" s="11"/>
      <c r="H42" s="5"/>
      <c r="I42" s="5"/>
      <c r="J42" s="5"/>
      <c r="K42" s="5"/>
      <c r="L42" s="5"/>
      <c r="M42" s="5"/>
      <c r="N42" s="5"/>
      <c r="O42" s="3"/>
    </row>
    <row r="43" spans="1:15" x14ac:dyDescent="0.2">
      <c r="A43" s="16">
        <v>10</v>
      </c>
      <c r="B43" s="13">
        <f t="shared" si="0"/>
        <v>100</v>
      </c>
      <c r="C43" s="13">
        <f t="shared" si="1"/>
        <v>92.660550458715591</v>
      </c>
      <c r="D43" s="13">
        <f t="shared" si="2"/>
        <v>98.623853211009163</v>
      </c>
      <c r="E43" s="13">
        <f t="shared" si="3"/>
        <v>92.660550458715591</v>
      </c>
      <c r="F43" s="13">
        <f t="shared" si="4"/>
        <v>98.623853211009163</v>
      </c>
      <c r="G43" s="11"/>
      <c r="H43" s="5"/>
      <c r="I43" s="5"/>
      <c r="J43" s="5"/>
      <c r="K43" s="5"/>
      <c r="L43" s="5"/>
      <c r="M43" s="5"/>
      <c r="N43" s="5"/>
      <c r="O43" s="3"/>
    </row>
    <row r="44" spans="1:15" x14ac:dyDescent="0.2">
      <c r="A44" s="16">
        <v>11</v>
      </c>
      <c r="B44" s="13">
        <f t="shared" si="0"/>
        <v>100</v>
      </c>
      <c r="C44" s="13">
        <f t="shared" si="1"/>
        <v>83.421052631578945</v>
      </c>
      <c r="D44" s="13">
        <f t="shared" si="2"/>
        <v>98.684210526315795</v>
      </c>
      <c r="E44" s="13">
        <f t="shared" si="3"/>
        <v>101.57894736842105</v>
      </c>
      <c r="F44" s="13">
        <f t="shared" si="4"/>
        <v>100.26315789473685</v>
      </c>
      <c r="G44" s="11"/>
      <c r="H44" s="5"/>
      <c r="I44" s="5"/>
      <c r="J44" s="5"/>
      <c r="K44" s="5"/>
      <c r="L44" s="5"/>
      <c r="M44" s="5"/>
      <c r="N44" s="5"/>
      <c r="O44" s="3"/>
    </row>
    <row r="45" spans="1:15" x14ac:dyDescent="0.2">
      <c r="A45" s="16">
        <v>12</v>
      </c>
      <c r="B45" s="13">
        <f t="shared" si="0"/>
        <v>100</v>
      </c>
      <c r="C45" s="13">
        <f t="shared" si="1"/>
        <v>102.82131661442007</v>
      </c>
      <c r="D45" s="13">
        <f t="shared" si="2"/>
        <v>103.1347962382445</v>
      </c>
      <c r="E45" s="13">
        <f t="shared" si="3"/>
        <v>102.19435736677116</v>
      </c>
      <c r="F45" s="13">
        <f t="shared" si="4"/>
        <v>104.38871473354232</v>
      </c>
      <c r="G45" s="11"/>
      <c r="H45" s="5"/>
      <c r="I45" s="5"/>
      <c r="J45" s="5"/>
      <c r="K45" s="5"/>
      <c r="L45" s="5"/>
      <c r="M45" s="5"/>
      <c r="N45" s="5"/>
      <c r="O45" s="3"/>
    </row>
    <row r="46" spans="1:15" x14ac:dyDescent="0.2">
      <c r="A46" s="16">
        <v>13</v>
      </c>
      <c r="B46" s="13">
        <f t="shared" si="0"/>
        <v>100</v>
      </c>
      <c r="C46" s="13">
        <f t="shared" si="1"/>
        <v>97.5</v>
      </c>
      <c r="D46" s="13">
        <f t="shared" si="2"/>
        <v>97.954545454545439</v>
      </c>
      <c r="E46" s="13">
        <f t="shared" si="3"/>
        <v>96.590909090909079</v>
      </c>
      <c r="F46" s="13">
        <f t="shared" si="4"/>
        <v>97.72727272727272</v>
      </c>
      <c r="G46" s="11"/>
      <c r="H46" s="5"/>
      <c r="I46" s="5"/>
      <c r="J46" s="5"/>
      <c r="K46" s="5"/>
      <c r="L46" s="5"/>
      <c r="M46" s="5"/>
      <c r="N46" s="5"/>
      <c r="O46" s="3"/>
    </row>
    <row r="47" spans="1:15" x14ac:dyDescent="0.2">
      <c r="A47" s="16">
        <v>14</v>
      </c>
      <c r="B47" s="13">
        <f t="shared" si="0"/>
        <v>100</v>
      </c>
      <c r="C47" s="13">
        <f t="shared" si="1"/>
        <v>103.77358490566037</v>
      </c>
      <c r="D47" s="13">
        <f t="shared" si="2"/>
        <v>99.371069182389931</v>
      </c>
      <c r="E47" s="13">
        <f t="shared" si="3"/>
        <v>102.20125786163521</v>
      </c>
      <c r="F47" s="13">
        <f t="shared" si="4"/>
        <v>99.685534591194951</v>
      </c>
      <c r="G47" s="11"/>
      <c r="H47" s="5"/>
      <c r="I47" s="5"/>
      <c r="J47" s="5"/>
      <c r="K47" s="5"/>
      <c r="L47" s="5"/>
      <c r="M47" s="5"/>
      <c r="N47" s="5"/>
      <c r="O47" s="3"/>
    </row>
    <row r="48" spans="1:15" x14ac:dyDescent="0.2">
      <c r="A48" s="16">
        <v>15</v>
      </c>
      <c r="B48" s="13">
        <f t="shared" si="0"/>
        <v>100</v>
      </c>
      <c r="C48" s="13">
        <f t="shared" si="1"/>
        <v>94.700460829493096</v>
      </c>
      <c r="D48" s="13">
        <f t="shared" si="2"/>
        <v>93.31797235023042</v>
      </c>
      <c r="E48" s="13">
        <f t="shared" si="3"/>
        <v>84.10138248847926</v>
      </c>
      <c r="F48" s="13">
        <f t="shared" si="4"/>
        <v>91.474654377880199</v>
      </c>
      <c r="G48" s="11"/>
      <c r="H48" s="5"/>
      <c r="I48" s="5"/>
      <c r="J48" s="5"/>
      <c r="K48" s="5"/>
      <c r="L48" s="5"/>
      <c r="M48" s="5"/>
      <c r="N48" s="5"/>
      <c r="O48" s="3"/>
    </row>
    <row r="49" spans="1:15" x14ac:dyDescent="0.2">
      <c r="A49" s="16">
        <v>16</v>
      </c>
      <c r="B49" s="13">
        <f t="shared" si="0"/>
        <v>100</v>
      </c>
      <c r="C49" s="13">
        <f t="shared" si="1"/>
        <v>105.24109014675051</v>
      </c>
      <c r="D49" s="13">
        <f t="shared" si="2"/>
        <v>105.03144654088049</v>
      </c>
      <c r="E49" s="13">
        <f t="shared" si="3"/>
        <v>107.54716981132076</v>
      </c>
      <c r="F49" s="13">
        <f t="shared" si="4"/>
        <v>96.855345911949698</v>
      </c>
      <c r="G49" s="11"/>
      <c r="H49" s="5"/>
      <c r="I49" s="5"/>
      <c r="J49" s="5"/>
      <c r="K49" s="5"/>
      <c r="L49" s="5"/>
      <c r="M49" s="5"/>
      <c r="N49" s="5"/>
      <c r="O49" s="3"/>
    </row>
    <row r="50" spans="1:15" x14ac:dyDescent="0.2">
      <c r="A50" s="16">
        <v>17</v>
      </c>
      <c r="B50" s="13">
        <f t="shared" si="0"/>
        <v>100</v>
      </c>
      <c r="C50" s="13">
        <f t="shared" si="1"/>
        <v>100</v>
      </c>
      <c r="D50" s="13">
        <f t="shared" si="2"/>
        <v>101.02827763496146</v>
      </c>
      <c r="E50" s="13">
        <f t="shared" si="3"/>
        <v>94.087403598971719</v>
      </c>
      <c r="F50" s="13">
        <f t="shared" si="4"/>
        <v>97.172236503856041</v>
      </c>
      <c r="G50" s="11"/>
      <c r="H50" s="5"/>
      <c r="I50" s="5"/>
      <c r="J50" s="5"/>
      <c r="K50" s="5"/>
      <c r="L50" s="5"/>
      <c r="M50" s="5"/>
      <c r="N50" s="5"/>
      <c r="O50" s="3"/>
    </row>
    <row r="51" spans="1:15" x14ac:dyDescent="0.2">
      <c r="A51" s="16">
        <v>18</v>
      </c>
      <c r="B51" s="13">
        <f t="shared" si="0"/>
        <v>100</v>
      </c>
      <c r="C51" s="13">
        <f t="shared" si="1"/>
        <v>98.559077809798268</v>
      </c>
      <c r="D51" s="13">
        <f t="shared" si="2"/>
        <v>99.423631123919307</v>
      </c>
      <c r="E51" s="13">
        <f t="shared" si="3"/>
        <v>98.270893371757921</v>
      </c>
      <c r="F51" s="13">
        <f t="shared" si="4"/>
        <v>98.559077809798268</v>
      </c>
      <c r="G51" s="11"/>
      <c r="H51" s="5"/>
      <c r="I51" s="5"/>
      <c r="J51" s="5"/>
      <c r="K51" s="5"/>
      <c r="L51" s="5"/>
      <c r="M51" s="5"/>
      <c r="N51" s="5"/>
      <c r="O51" s="3"/>
    </row>
    <row r="52" spans="1:15" x14ac:dyDescent="0.2">
      <c r="A52" s="16">
        <v>19</v>
      </c>
      <c r="B52" s="13">
        <f t="shared" si="0"/>
        <v>100</v>
      </c>
      <c r="C52" s="13">
        <f t="shared" si="1"/>
        <v>99.365079365079367</v>
      </c>
      <c r="D52" s="13">
        <f t="shared" si="2"/>
        <v>102.22222222222224</v>
      </c>
      <c r="E52" s="13">
        <f t="shared" si="3"/>
        <v>98.73015873015872</v>
      </c>
      <c r="F52" s="13">
        <f t="shared" si="4"/>
        <v>101.9047619047619</v>
      </c>
      <c r="G52" s="11"/>
      <c r="H52" s="5"/>
      <c r="I52" s="5"/>
      <c r="J52" s="5"/>
      <c r="K52" s="5"/>
      <c r="L52" s="5"/>
      <c r="M52" s="5"/>
      <c r="N52" s="5"/>
      <c r="O52" s="3"/>
    </row>
    <row r="53" spans="1:15" ht="13.5" thickBot="1" x14ac:dyDescent="0.25">
      <c r="A53" s="16">
        <v>20</v>
      </c>
      <c r="B53" s="13">
        <f t="shared" si="0"/>
        <v>100</v>
      </c>
      <c r="C53" s="13">
        <f t="shared" si="1"/>
        <v>104.56521739130436</v>
      </c>
      <c r="D53" s="13">
        <f t="shared" si="2"/>
        <v>101.08695652173914</v>
      </c>
      <c r="E53" s="13">
        <f t="shared" si="3"/>
        <v>99.782608695652172</v>
      </c>
      <c r="F53" s="13">
        <f t="shared" si="4"/>
        <v>100.8695652173913</v>
      </c>
      <c r="G53" s="11"/>
      <c r="H53" s="5"/>
      <c r="I53" s="5"/>
      <c r="J53" s="5"/>
      <c r="K53" s="5"/>
      <c r="L53" s="5"/>
      <c r="M53" s="5"/>
      <c r="N53" s="5"/>
      <c r="O53" s="3"/>
    </row>
    <row r="54" spans="1:15" x14ac:dyDescent="0.2">
      <c r="A54" s="17" t="s">
        <v>5</v>
      </c>
      <c r="B54" s="20">
        <f>IF(B55&gt;0,AVERAGE(B34:B53),"")</f>
        <v>100</v>
      </c>
      <c r="C54" s="20">
        <f>IF(C55&gt;0,AVERAGE(C34:C53),"")</f>
        <v>98.673734813051212</v>
      </c>
      <c r="D54" s="20">
        <f>IF(D55&gt;0,AVERAGE(D34:D53),"")</f>
        <v>100.27036724654653</v>
      </c>
      <c r="E54" s="20">
        <f>IF(E55&gt;0,AVERAGE(E34:E53),"")</f>
        <v>98.778181337975397</v>
      </c>
      <c r="F54" s="65">
        <f>IF(F55&gt;0,AVERAGE(F34:F53),"")</f>
        <v>98.989263563265268</v>
      </c>
      <c r="G54" s="11"/>
      <c r="H54" s="5"/>
      <c r="I54" s="5"/>
      <c r="J54" s="5"/>
      <c r="K54" s="5"/>
      <c r="L54" s="5"/>
      <c r="M54" s="5"/>
      <c r="N54" s="5"/>
      <c r="O54" s="3"/>
    </row>
    <row r="55" spans="1:15" x14ac:dyDescent="0.2">
      <c r="A55" s="18" t="s">
        <v>6</v>
      </c>
      <c r="B55" s="13">
        <f>COUNT(B34:B53)</f>
        <v>20</v>
      </c>
      <c r="C55" s="13">
        <f>COUNT(C34:C53)</f>
        <v>20</v>
      </c>
      <c r="D55" s="13">
        <f>COUNT(D34:D53)</f>
        <v>20</v>
      </c>
      <c r="E55" s="13">
        <f>COUNT(E34:E53)</f>
        <v>20</v>
      </c>
      <c r="F55" s="21">
        <f>COUNT(F34:F53)</f>
        <v>20</v>
      </c>
      <c r="G55" s="126" t="s">
        <v>25</v>
      </c>
      <c r="H55" s="127"/>
      <c r="I55" s="127"/>
      <c r="J55" s="127"/>
      <c r="K55" s="127"/>
      <c r="L55" s="127"/>
      <c r="M55" s="127"/>
      <c r="N55" s="127"/>
      <c r="O55" s="3"/>
    </row>
    <row r="56" spans="1:15" x14ac:dyDescent="0.2">
      <c r="A56" s="18" t="s">
        <v>7</v>
      </c>
      <c r="B56" s="13">
        <f>IF(B55&gt;0,STDEV(B34:B53),"")</f>
        <v>0</v>
      </c>
      <c r="C56" s="13">
        <f>IF(C55&gt;0,STDEV(C34:C53),"")</f>
        <v>5.7145912364315317</v>
      </c>
      <c r="D56" s="13">
        <f>IF(D55&gt;0,STDEV(D34:D53),"")</f>
        <v>2.9598182536199578</v>
      </c>
      <c r="E56" s="13">
        <f>IF(E55&gt;0,STDEV(E34:E53),"")</f>
        <v>5.0699249911546937</v>
      </c>
      <c r="F56" s="21">
        <f>IF(F55&gt;0,STDEV(F34:F53),"")</f>
        <v>3.2215793030513402</v>
      </c>
      <c r="G56" s="128"/>
      <c r="H56" s="127"/>
      <c r="I56" s="127"/>
      <c r="J56" s="127"/>
      <c r="K56" s="127"/>
      <c r="L56" s="127"/>
      <c r="M56" s="127"/>
      <c r="N56" s="127"/>
      <c r="O56" s="3"/>
    </row>
    <row r="57" spans="1:15" x14ac:dyDescent="0.2">
      <c r="A57" s="18" t="s">
        <v>8</v>
      </c>
      <c r="B57" s="13">
        <f>IF(B55&gt;0,B56/SQRT(B55),"")</f>
        <v>0</v>
      </c>
      <c r="C57" s="13">
        <f>IF(C55&gt;0,C56/SQRT(C55),"")</f>
        <v>1.2778214468285476</v>
      </c>
      <c r="D57" s="13">
        <f>IF(D55&gt;0,D56/SQRT(D55),"")</f>
        <v>0.66183548161389383</v>
      </c>
      <c r="E57" s="13">
        <f>IF(E55&gt;0,E56/SQRT(E55),"")</f>
        <v>1.1336696921046914</v>
      </c>
      <c r="F57" s="21">
        <f>IF(F55&gt;0,F56/SQRT(F55),"")</f>
        <v>0.72036703165291915</v>
      </c>
      <c r="G57" s="128"/>
      <c r="H57" s="127"/>
      <c r="I57" s="127"/>
      <c r="J57" s="127"/>
      <c r="K57" s="127"/>
      <c r="L57" s="127"/>
      <c r="M57" s="127"/>
      <c r="N57" s="127"/>
      <c r="O57" s="3"/>
    </row>
    <row r="58" spans="1:15" x14ac:dyDescent="0.2">
      <c r="A58" s="18" t="s">
        <v>13</v>
      </c>
      <c r="B58" s="13">
        <f>IF(B55&gt;2,TINV(0.1,B55-1),"")</f>
        <v>1.7291328115213698</v>
      </c>
      <c r="C58" s="13">
        <f>IF(C55&gt;2,TINV(0.1,C55-1),"")</f>
        <v>1.7291328115213698</v>
      </c>
      <c r="D58" s="13">
        <f>IF(D55&gt;2,TINV(0.1,D55-1),"")</f>
        <v>1.7291328115213698</v>
      </c>
      <c r="E58" s="13">
        <f>IF(E55&gt;2,TINV(0.1,E55-1),"")</f>
        <v>1.7291328115213698</v>
      </c>
      <c r="F58" s="21">
        <f>IF(F55&gt;2,TINV(0.1,F55-1),"")</f>
        <v>1.7291328115213698</v>
      </c>
      <c r="G58" s="128"/>
      <c r="H58" s="127"/>
      <c r="I58" s="127"/>
      <c r="J58" s="127"/>
      <c r="K58" s="127"/>
      <c r="L58" s="127"/>
      <c r="M58" s="127"/>
      <c r="N58" s="127"/>
      <c r="O58" s="3"/>
    </row>
    <row r="59" spans="1:15" x14ac:dyDescent="0.2">
      <c r="A59" s="18" t="s">
        <v>12</v>
      </c>
      <c r="B59" s="13">
        <f>IF(B55&gt;2,B58*B57,"")</f>
        <v>0</v>
      </c>
      <c r="C59" s="13">
        <f>IF(C55&gt;2,C58*C57,"")</f>
        <v>2.2095229909769509</v>
      </c>
      <c r="D59" s="13">
        <f>IF(D55&gt;2,D58*D57,"")</f>
        <v>1.144401447087632</v>
      </c>
      <c r="E59" s="13">
        <f>IF(E55&gt;2,E58*E57,"")</f>
        <v>1.9602654620455506</v>
      </c>
      <c r="F59" s="21">
        <f>IF(F55&gt;2,F58*F57,"")</f>
        <v>1.2456102707693157</v>
      </c>
      <c r="G59" s="128"/>
      <c r="H59" s="127"/>
      <c r="I59" s="127"/>
      <c r="J59" s="127"/>
      <c r="K59" s="127"/>
      <c r="L59" s="127"/>
      <c r="M59" s="127"/>
      <c r="N59" s="127"/>
      <c r="O59" s="3"/>
    </row>
    <row r="60" spans="1:15" x14ac:dyDescent="0.2">
      <c r="A60" s="18" t="s">
        <v>14</v>
      </c>
      <c r="B60" s="13">
        <f>IF(B55&gt;0,MIN(B34:B53),"")</f>
        <v>100</v>
      </c>
      <c r="C60" s="13">
        <f>IF(C55&gt;0,MIN(C34:C53),"")</f>
        <v>83.421052631578945</v>
      </c>
      <c r="D60" s="13">
        <f>IF(D55&gt;0,MIN(D34:D53),"")</f>
        <v>93.31797235023042</v>
      </c>
      <c r="E60" s="13">
        <f>IF(E55&gt;0,MIN(E34:E53),"")</f>
        <v>84.10138248847926</v>
      </c>
      <c r="F60" s="21">
        <f>IF(F55&gt;0,MIN(F34:F53),"")</f>
        <v>91.474654377880199</v>
      </c>
      <c r="G60" s="11"/>
      <c r="H60" s="5"/>
      <c r="I60" s="5"/>
      <c r="J60" s="5"/>
      <c r="K60" s="5"/>
      <c r="L60" s="5"/>
      <c r="M60" s="5"/>
      <c r="N60" s="5"/>
      <c r="O60" s="3"/>
    </row>
    <row r="61" spans="1:15" ht="13.5" thickBot="1" x14ac:dyDescent="0.25">
      <c r="A61" s="22" t="s">
        <v>15</v>
      </c>
      <c r="B61" s="23">
        <f>IF(B55&gt;0,MAX(B34:B53),"")</f>
        <v>100</v>
      </c>
      <c r="C61" s="23">
        <f>IF(C55&gt;0,MAX(C34:C53),"")</f>
        <v>105.83333333333333</v>
      </c>
      <c r="D61" s="23">
        <f>IF(D55&gt;0,MAX(D34:D53),"")</f>
        <v>105.56348074179745</v>
      </c>
      <c r="E61" s="23">
        <f>IF(E55&gt;0,MAX(E34:E53),"")</f>
        <v>107.54716981132076</v>
      </c>
      <c r="F61" s="19">
        <f>IF(F55&gt;0,MAX(F34:F53),"")</f>
        <v>105.84878744650499</v>
      </c>
      <c r="G61" s="11"/>
      <c r="H61" s="5"/>
      <c r="I61" s="5"/>
      <c r="J61" s="5"/>
      <c r="K61" s="5"/>
      <c r="L61" s="5"/>
      <c r="M61" s="5"/>
      <c r="N61" s="5"/>
      <c r="O61" s="3"/>
    </row>
    <row r="62" spans="1:15" x14ac:dyDescent="0.2">
      <c r="A62" s="17" t="s">
        <v>16</v>
      </c>
      <c r="B62" s="20">
        <f>100-B3</f>
        <v>95.2</v>
      </c>
      <c r="C62" s="20">
        <f>100-B3</f>
        <v>95.2</v>
      </c>
      <c r="D62" s="20">
        <f>100-B3</f>
        <v>95.2</v>
      </c>
      <c r="E62" s="20">
        <f>100-B3</f>
        <v>95.2</v>
      </c>
      <c r="F62" s="20">
        <f>100-B3</f>
        <v>95.2</v>
      </c>
      <c r="G62" s="11"/>
      <c r="H62" s="5"/>
      <c r="I62" s="5"/>
      <c r="J62" s="5"/>
      <c r="K62" s="5"/>
      <c r="L62" s="5"/>
      <c r="M62" s="5"/>
      <c r="N62" s="5"/>
      <c r="O62" s="3"/>
    </row>
    <row r="63" spans="1:15" x14ac:dyDescent="0.2">
      <c r="A63" s="18" t="s">
        <v>17</v>
      </c>
      <c r="B63" s="13">
        <f>100+B3</f>
        <v>104.8</v>
      </c>
      <c r="C63" s="13">
        <f>100+B3</f>
        <v>104.8</v>
      </c>
      <c r="D63" s="13">
        <f>100+B3</f>
        <v>104.8</v>
      </c>
      <c r="E63" s="13">
        <f>100+B3</f>
        <v>104.8</v>
      </c>
      <c r="F63" s="13">
        <f>100+B3</f>
        <v>104.8</v>
      </c>
      <c r="G63" s="11"/>
      <c r="H63" s="5"/>
      <c r="I63" s="5"/>
      <c r="J63" s="5"/>
      <c r="K63" s="5"/>
      <c r="L63" s="5"/>
      <c r="M63" s="5"/>
      <c r="N63" s="5"/>
      <c r="O63" s="3"/>
    </row>
    <row r="64" spans="1:15" x14ac:dyDescent="0.2">
      <c r="A64" s="18" t="s">
        <v>21</v>
      </c>
      <c r="B64" s="13">
        <f>100-E3</f>
        <v>86.4</v>
      </c>
      <c r="C64" s="13">
        <f>100-E3</f>
        <v>86.4</v>
      </c>
      <c r="D64" s="13">
        <f>100-E3</f>
        <v>86.4</v>
      </c>
      <c r="E64" s="13">
        <f>100-E3</f>
        <v>86.4</v>
      </c>
      <c r="F64" s="13">
        <f>100-E3</f>
        <v>86.4</v>
      </c>
      <c r="G64" s="11"/>
      <c r="H64" s="5"/>
      <c r="I64" s="5"/>
      <c r="J64" s="5"/>
      <c r="K64" s="5"/>
      <c r="L64" s="5"/>
      <c r="M64" s="5"/>
      <c r="N64" s="5"/>
      <c r="O64" s="3"/>
    </row>
    <row r="65" spans="1:15" ht="13.5" thickBot="1" x14ac:dyDescent="0.25">
      <c r="A65" s="22" t="s">
        <v>22</v>
      </c>
      <c r="B65" s="23">
        <f>100+E3</f>
        <v>113.6</v>
      </c>
      <c r="C65" s="23">
        <f>100+E3</f>
        <v>113.6</v>
      </c>
      <c r="D65" s="23">
        <f>100+E3</f>
        <v>113.6</v>
      </c>
      <c r="E65" s="23">
        <f>100+E3</f>
        <v>113.6</v>
      </c>
      <c r="F65" s="23">
        <f>100+E3</f>
        <v>113.6</v>
      </c>
      <c r="G65" s="11"/>
      <c r="H65" s="5"/>
      <c r="I65" s="5"/>
      <c r="J65" s="5"/>
      <c r="K65" s="5"/>
      <c r="L65" s="5"/>
      <c r="M65" s="5"/>
      <c r="N65" s="5"/>
      <c r="O65" s="3"/>
    </row>
    <row r="66" spans="1:15" x14ac:dyDescent="0.2">
      <c r="F66" s="3"/>
    </row>
    <row r="77" spans="1:15" x14ac:dyDescent="0.2">
      <c r="O77" s="3"/>
    </row>
    <row r="78" spans="1:15" x14ac:dyDescent="0.2">
      <c r="O78" s="3"/>
    </row>
    <row r="79" spans="1:15" x14ac:dyDescent="0.2">
      <c r="O79" s="3"/>
    </row>
  </sheetData>
  <mergeCells count="5">
    <mergeCell ref="C1:F1"/>
    <mergeCell ref="B7:F7"/>
    <mergeCell ref="G28:N28"/>
    <mergeCell ref="B31:F31"/>
    <mergeCell ref="G55:N59"/>
  </mergeCells>
  <conditionalFormatting sqref="C34:F53">
    <cfRule type="cellIs" dxfId="2" priority="1" stopIfTrue="1" operator="notBetween">
      <formula>$C$64</formula>
      <formula>$C$65</formula>
    </cfRule>
  </conditionalFormatting>
  <pageMargins left="0.7" right="0.7" top="0.75" bottom="0.75" header="0.3" footer="0.3"/>
  <pageSetup paperSize="9" orientation="portrait" r:id="rId1"/>
  <headerFooter>
    <oddFooter>&amp;L&amp;1#&amp;"Calibri"&amp;10&amp;K000000Følsomhet Intern (gul)</oddFoot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Q79"/>
  <sheetViews>
    <sheetView topLeftCell="A25" workbookViewId="0">
      <selection activeCell="P34" sqref="P34"/>
    </sheetView>
  </sheetViews>
  <sheetFormatPr defaultColWidth="11.42578125" defaultRowHeight="12.75" x14ac:dyDescent="0.2"/>
  <sheetData>
    <row r="1" spans="1:16" ht="23.25" x14ac:dyDescent="0.35">
      <c r="A1" s="4" t="s">
        <v>11</v>
      </c>
      <c r="B1" s="5"/>
      <c r="C1" s="118" t="s">
        <v>77</v>
      </c>
      <c r="D1" s="119"/>
      <c r="E1" s="119"/>
      <c r="F1" s="119"/>
      <c r="G1" s="5"/>
      <c r="H1" s="5"/>
      <c r="I1" s="5"/>
      <c r="J1" s="5"/>
      <c r="K1" s="5"/>
      <c r="L1" s="5"/>
      <c r="M1" s="5"/>
      <c r="N1" s="5"/>
      <c r="O1" s="3"/>
    </row>
    <row r="2" spans="1:16" ht="23.25" x14ac:dyDescent="0.35">
      <c r="A2" s="6"/>
      <c r="B2" s="5"/>
      <c r="C2" s="5"/>
      <c r="D2" s="5"/>
      <c r="E2" s="5"/>
      <c r="F2" s="5"/>
      <c r="G2" s="5"/>
      <c r="H2" s="5"/>
      <c r="I2" s="5"/>
      <c r="J2" s="5"/>
      <c r="K2" s="5"/>
      <c r="L2" s="5"/>
      <c r="M2" s="5"/>
      <c r="N2" s="5"/>
      <c r="O2" s="3"/>
    </row>
    <row r="3" spans="1:16" ht="15" x14ac:dyDescent="0.25">
      <c r="A3" s="7" t="s">
        <v>9</v>
      </c>
      <c r="B3" s="64">
        <v>4.8</v>
      </c>
      <c r="C3" s="8" t="s">
        <v>23</v>
      </c>
      <c r="D3" s="7"/>
      <c r="E3" s="64">
        <v>13.6</v>
      </c>
      <c r="F3" s="8" t="s">
        <v>20</v>
      </c>
      <c r="G3" s="5"/>
      <c r="H3" s="5"/>
      <c r="I3" s="5"/>
      <c r="J3" s="5"/>
      <c r="K3" s="5"/>
      <c r="L3" s="5"/>
      <c r="M3" s="5"/>
      <c r="N3" s="5"/>
      <c r="O3" s="3"/>
    </row>
    <row r="4" spans="1:16" x14ac:dyDescent="0.2">
      <c r="A4" s="5"/>
      <c r="B4" s="5"/>
      <c r="C4" s="5"/>
      <c r="D4" s="5"/>
      <c r="E4" s="5"/>
      <c r="F4" s="5"/>
      <c r="G4" s="5"/>
      <c r="H4" s="5"/>
      <c r="I4" s="5"/>
      <c r="J4" s="5"/>
      <c r="K4" s="5"/>
      <c r="L4" s="5"/>
      <c r="M4" s="5"/>
      <c r="N4" s="5"/>
      <c r="O4" s="3"/>
    </row>
    <row r="5" spans="1:16" ht="13.5" thickBot="1" x14ac:dyDescent="0.25">
      <c r="A5" s="5"/>
      <c r="B5" s="9" t="s">
        <v>0</v>
      </c>
      <c r="C5" s="9" t="s">
        <v>1</v>
      </c>
      <c r="D5" s="9" t="s">
        <v>2</v>
      </c>
      <c r="E5" s="9" t="s">
        <v>3</v>
      </c>
      <c r="F5" s="9" t="s">
        <v>4</v>
      </c>
      <c r="G5" s="5"/>
      <c r="H5" s="5"/>
      <c r="I5" s="5"/>
      <c r="J5" s="5"/>
      <c r="K5" s="5"/>
      <c r="L5" s="5"/>
      <c r="M5" s="5"/>
      <c r="N5" s="5"/>
      <c r="O5" s="3"/>
    </row>
    <row r="6" spans="1:16" x14ac:dyDescent="0.2">
      <c r="A6" s="10" t="s">
        <v>10</v>
      </c>
      <c r="B6" s="2">
        <v>0</v>
      </c>
      <c r="C6" s="1">
        <v>12</v>
      </c>
      <c r="D6" s="1">
        <v>24</v>
      </c>
      <c r="E6" s="1">
        <v>48</v>
      </c>
      <c r="F6" s="1">
        <v>72</v>
      </c>
      <c r="G6" s="11"/>
      <c r="H6" s="5"/>
      <c r="I6" s="5"/>
      <c r="J6" s="5"/>
      <c r="K6" s="5"/>
      <c r="L6" s="5"/>
      <c r="M6" s="5"/>
      <c r="N6" s="5"/>
      <c r="O6" s="67" t="s">
        <v>10</v>
      </c>
      <c r="P6" s="96" t="s">
        <v>78</v>
      </c>
    </row>
    <row r="7" spans="1:16" ht="13.5" thickBot="1" x14ac:dyDescent="0.25">
      <c r="A7" s="12" t="s">
        <v>18</v>
      </c>
      <c r="B7" s="120" t="s">
        <v>19</v>
      </c>
      <c r="C7" s="121"/>
      <c r="D7" s="121"/>
      <c r="E7" s="121"/>
      <c r="F7" s="121"/>
      <c r="G7" s="11"/>
      <c r="H7" s="5"/>
      <c r="I7" s="5"/>
      <c r="J7" s="5"/>
      <c r="K7" s="5"/>
      <c r="L7" s="5"/>
      <c r="M7" s="5"/>
      <c r="N7" s="5"/>
      <c r="O7" s="68" t="s">
        <v>18</v>
      </c>
      <c r="P7" s="96" t="s">
        <v>79</v>
      </c>
    </row>
    <row r="8" spans="1:16" ht="15" x14ac:dyDescent="0.25">
      <c r="A8" s="62">
        <v>1</v>
      </c>
      <c r="B8" s="58">
        <v>4.8</v>
      </c>
      <c r="C8" s="59">
        <v>4.7300000000000004</v>
      </c>
      <c r="D8" s="59">
        <v>4.74</v>
      </c>
      <c r="E8" s="59">
        <v>4.53</v>
      </c>
      <c r="F8" s="60">
        <v>4.6500000000000004</v>
      </c>
      <c r="G8" s="5"/>
      <c r="H8" s="5"/>
      <c r="I8" s="5"/>
      <c r="J8" s="5"/>
      <c r="K8" s="5"/>
      <c r="L8" s="5"/>
      <c r="M8" s="5"/>
      <c r="N8" s="5"/>
      <c r="O8" s="62">
        <v>1</v>
      </c>
      <c r="P8" s="79"/>
    </row>
    <row r="9" spans="1:16" ht="15" x14ac:dyDescent="0.25">
      <c r="A9" s="63">
        <v>2</v>
      </c>
      <c r="B9" s="24">
        <v>5.48</v>
      </c>
      <c r="C9" s="25">
        <v>5.17</v>
      </c>
      <c r="D9" s="25">
        <v>5.27</v>
      </c>
      <c r="E9" s="25">
        <v>5.37</v>
      </c>
      <c r="F9" s="61">
        <v>5.12</v>
      </c>
      <c r="G9" s="5"/>
      <c r="H9" s="5"/>
      <c r="I9" s="5"/>
      <c r="J9" s="5"/>
      <c r="K9" s="5"/>
      <c r="L9" s="5"/>
      <c r="M9" s="5"/>
      <c r="N9" s="5"/>
      <c r="O9" s="63">
        <v>2</v>
      </c>
      <c r="P9" s="79">
        <v>5.34</v>
      </c>
    </row>
    <row r="10" spans="1:16" ht="15" x14ac:dyDescent="0.25">
      <c r="A10" s="63">
        <v>3</v>
      </c>
      <c r="B10" s="24">
        <v>4.49</v>
      </c>
      <c r="C10" s="25">
        <v>4.46</v>
      </c>
      <c r="D10" s="25">
        <v>4.43</v>
      </c>
      <c r="E10" s="25">
        <v>4.37</v>
      </c>
      <c r="F10" s="61">
        <v>4.16</v>
      </c>
      <c r="G10" s="5"/>
      <c r="H10" s="5"/>
      <c r="I10" s="5"/>
      <c r="J10" s="5"/>
      <c r="K10" s="5"/>
      <c r="L10" s="5"/>
      <c r="M10" s="5"/>
      <c r="N10" s="5"/>
      <c r="O10" s="63">
        <v>3</v>
      </c>
      <c r="P10" s="79">
        <v>4.34</v>
      </c>
    </row>
    <row r="11" spans="1:16" ht="15" x14ac:dyDescent="0.25">
      <c r="A11" s="63">
        <v>4</v>
      </c>
      <c r="B11" s="24">
        <v>3.73</v>
      </c>
      <c r="C11" s="25">
        <v>3.69</v>
      </c>
      <c r="D11" s="25">
        <v>3.78</v>
      </c>
      <c r="E11" s="25">
        <v>3.54</v>
      </c>
      <c r="F11" s="61">
        <v>3.74</v>
      </c>
      <c r="G11" s="5"/>
      <c r="H11" s="5"/>
      <c r="I11" s="5"/>
      <c r="J11" s="5"/>
      <c r="K11" s="5"/>
      <c r="L11" s="5"/>
      <c r="M11" s="5"/>
      <c r="N11" s="5"/>
      <c r="O11" s="63">
        <v>4</v>
      </c>
      <c r="P11" s="79">
        <v>3.48</v>
      </c>
    </row>
    <row r="12" spans="1:16" ht="15" x14ac:dyDescent="0.25">
      <c r="A12" s="63">
        <v>5</v>
      </c>
      <c r="B12" s="24">
        <v>7.01</v>
      </c>
      <c r="C12" s="25">
        <v>7.4</v>
      </c>
      <c r="D12" s="25">
        <v>7.23</v>
      </c>
      <c r="E12" s="25">
        <v>7.17</v>
      </c>
      <c r="F12" s="61">
        <v>7.17</v>
      </c>
      <c r="G12" s="5"/>
      <c r="H12" s="5"/>
      <c r="I12" s="5"/>
      <c r="J12" s="5"/>
      <c r="K12" s="5"/>
      <c r="L12" s="5"/>
      <c r="M12" s="5"/>
      <c r="N12" s="5"/>
      <c r="O12" s="63">
        <v>5</v>
      </c>
      <c r="P12" s="79">
        <v>7.31</v>
      </c>
    </row>
    <row r="13" spans="1:16" ht="15" x14ac:dyDescent="0.25">
      <c r="A13" s="63">
        <v>6</v>
      </c>
      <c r="B13" s="24">
        <v>2.94</v>
      </c>
      <c r="C13" s="25">
        <v>2.86</v>
      </c>
      <c r="D13" s="25">
        <v>2.92</v>
      </c>
      <c r="E13" s="25">
        <v>2.87</v>
      </c>
      <c r="F13" s="97"/>
      <c r="G13" s="5"/>
      <c r="H13" s="5"/>
      <c r="I13" s="5"/>
      <c r="J13" s="5"/>
      <c r="K13" s="5"/>
      <c r="L13" s="5"/>
      <c r="M13" s="5"/>
      <c r="N13" s="5"/>
      <c r="O13" s="63">
        <v>6</v>
      </c>
      <c r="P13" s="79">
        <v>2.79</v>
      </c>
    </row>
    <row r="14" spans="1:16" ht="15" x14ac:dyDescent="0.25">
      <c r="A14" s="63">
        <v>7</v>
      </c>
      <c r="B14" s="24">
        <v>3.52</v>
      </c>
      <c r="C14" s="78">
        <v>3.51</v>
      </c>
      <c r="D14" s="25">
        <v>3.6</v>
      </c>
      <c r="E14" s="25">
        <v>3.48</v>
      </c>
      <c r="F14" s="61">
        <v>3.367</v>
      </c>
      <c r="G14" s="5"/>
      <c r="H14" s="5"/>
      <c r="I14" s="5"/>
      <c r="J14" s="5"/>
      <c r="K14" s="5"/>
      <c r="L14" s="5"/>
      <c r="M14" s="5"/>
      <c r="N14" s="5"/>
      <c r="O14" s="63">
        <v>7</v>
      </c>
      <c r="P14" s="79">
        <v>3.43</v>
      </c>
    </row>
    <row r="15" spans="1:16" ht="15" x14ac:dyDescent="0.25">
      <c r="A15" s="63">
        <v>8</v>
      </c>
      <c r="B15" s="24">
        <v>2.9</v>
      </c>
      <c r="C15" s="25">
        <v>2.91</v>
      </c>
      <c r="D15" s="25">
        <v>2.94</v>
      </c>
      <c r="E15" s="25">
        <v>2.75</v>
      </c>
      <c r="F15" s="61">
        <v>2.87</v>
      </c>
      <c r="G15" s="5"/>
      <c r="H15" s="5"/>
      <c r="I15" s="5"/>
      <c r="J15" s="5"/>
      <c r="K15" s="5"/>
      <c r="L15" s="5"/>
      <c r="M15" s="5"/>
      <c r="N15" s="5"/>
      <c r="O15" s="63">
        <v>8</v>
      </c>
      <c r="P15" s="79">
        <v>2.85</v>
      </c>
    </row>
    <row r="16" spans="1:16" ht="15" x14ac:dyDescent="0.25">
      <c r="A16" s="63">
        <v>9</v>
      </c>
      <c r="B16" s="24">
        <v>4.95</v>
      </c>
      <c r="C16" s="25">
        <v>5.16</v>
      </c>
      <c r="D16" s="25">
        <v>5.17</v>
      </c>
      <c r="E16" s="25">
        <v>4.9800000000000004</v>
      </c>
      <c r="F16" s="61">
        <v>4.74</v>
      </c>
      <c r="G16" s="5"/>
      <c r="H16" s="5"/>
      <c r="I16" s="5"/>
      <c r="J16" s="5"/>
      <c r="K16" s="5"/>
      <c r="L16" s="5"/>
      <c r="M16" s="5"/>
      <c r="N16" s="5"/>
      <c r="O16" s="63">
        <v>9</v>
      </c>
      <c r="P16" s="79">
        <v>4.59</v>
      </c>
    </row>
    <row r="17" spans="1:16" ht="15" x14ac:dyDescent="0.25">
      <c r="A17" s="63">
        <v>10</v>
      </c>
      <c r="B17" s="24">
        <v>2.1800000000000002</v>
      </c>
      <c r="C17" s="25">
        <v>2.0499999999999998</v>
      </c>
      <c r="D17" s="25">
        <v>2.0299999999999998</v>
      </c>
      <c r="E17" s="25">
        <v>2.0499999999999998</v>
      </c>
      <c r="F17" s="61">
        <v>2.08</v>
      </c>
      <c r="G17" s="5"/>
      <c r="H17" s="5"/>
      <c r="I17" s="5"/>
      <c r="J17" s="5"/>
      <c r="K17" s="5"/>
      <c r="L17" s="5"/>
      <c r="M17" s="5"/>
      <c r="N17" s="5"/>
      <c r="O17" s="63">
        <v>10</v>
      </c>
      <c r="P17" s="79">
        <v>2.14</v>
      </c>
    </row>
    <row r="18" spans="1:16" ht="15" x14ac:dyDescent="0.25">
      <c r="A18" s="63">
        <v>11</v>
      </c>
      <c r="B18" s="24">
        <v>3.8</v>
      </c>
      <c r="C18" s="25">
        <v>3.85</v>
      </c>
      <c r="D18" s="25">
        <v>3.87</v>
      </c>
      <c r="E18" s="25">
        <v>3.65</v>
      </c>
      <c r="F18" s="61">
        <v>3.68</v>
      </c>
      <c r="G18" s="5"/>
      <c r="H18" s="5"/>
      <c r="I18" s="5"/>
      <c r="J18" s="5"/>
      <c r="K18" s="5"/>
      <c r="L18" s="5"/>
      <c r="M18" s="5"/>
      <c r="N18" s="5"/>
      <c r="O18" s="63">
        <v>11</v>
      </c>
      <c r="P18" s="79">
        <v>3.75</v>
      </c>
    </row>
    <row r="19" spans="1:16" ht="15" x14ac:dyDescent="0.25">
      <c r="A19" s="63">
        <v>12</v>
      </c>
      <c r="B19" s="24">
        <v>3.19</v>
      </c>
      <c r="C19" s="25">
        <v>3.37</v>
      </c>
      <c r="D19" s="25">
        <v>3.35</v>
      </c>
      <c r="E19" s="25">
        <v>3.25</v>
      </c>
      <c r="F19" s="61">
        <v>3.23</v>
      </c>
      <c r="G19" s="5"/>
      <c r="H19" s="5"/>
      <c r="I19" s="5"/>
      <c r="J19" s="5"/>
      <c r="K19" s="5"/>
      <c r="L19" s="5"/>
      <c r="M19" s="5"/>
      <c r="N19" s="5"/>
      <c r="O19" s="63">
        <v>12</v>
      </c>
      <c r="P19" s="79">
        <v>3.36</v>
      </c>
    </row>
    <row r="20" spans="1:16" ht="15" x14ac:dyDescent="0.25">
      <c r="A20" s="63">
        <v>13</v>
      </c>
      <c r="B20" s="24">
        <v>4.4000000000000004</v>
      </c>
      <c r="C20" s="25">
        <v>4.3499999999999996</v>
      </c>
      <c r="D20" s="25">
        <v>4.3899999999999997</v>
      </c>
      <c r="E20" s="25">
        <v>4.3</v>
      </c>
      <c r="F20" s="61">
        <v>4.18</v>
      </c>
      <c r="G20" s="5"/>
      <c r="H20" s="5"/>
      <c r="I20" s="5"/>
      <c r="J20" s="5"/>
      <c r="K20" s="5"/>
      <c r="L20" s="5"/>
      <c r="M20" s="5"/>
      <c r="N20" s="5"/>
      <c r="O20" s="63">
        <v>13</v>
      </c>
      <c r="P20" s="79">
        <v>4.46</v>
      </c>
    </row>
    <row r="21" spans="1:16" ht="15" x14ac:dyDescent="0.25">
      <c r="A21" s="63">
        <v>14</v>
      </c>
      <c r="B21" s="24">
        <v>3.18</v>
      </c>
      <c r="C21" s="25">
        <v>3.3</v>
      </c>
      <c r="D21" s="25">
        <v>3.16</v>
      </c>
      <c r="E21" s="25">
        <v>3.25</v>
      </c>
      <c r="F21" s="61">
        <v>3.17</v>
      </c>
      <c r="G21" s="5"/>
      <c r="H21" s="5"/>
      <c r="I21" s="5"/>
      <c r="J21" s="5"/>
      <c r="K21" s="5"/>
      <c r="L21" s="5"/>
      <c r="M21" s="5"/>
      <c r="N21" s="5"/>
      <c r="O21" s="63">
        <v>14</v>
      </c>
      <c r="P21" s="79">
        <v>3.22</v>
      </c>
    </row>
    <row r="22" spans="1:16" ht="15" x14ac:dyDescent="0.25">
      <c r="A22" s="63">
        <v>15</v>
      </c>
      <c r="B22" s="24">
        <v>4.34</v>
      </c>
      <c r="C22" s="70"/>
      <c r="D22" s="25">
        <v>4.17</v>
      </c>
      <c r="E22" s="25">
        <v>4.1100000000000003</v>
      </c>
      <c r="F22" s="61">
        <v>4.13</v>
      </c>
      <c r="G22" s="5"/>
      <c r="H22" s="5"/>
      <c r="I22" s="5"/>
      <c r="J22" s="5"/>
      <c r="K22" s="5"/>
      <c r="L22" s="5"/>
      <c r="M22" s="5"/>
      <c r="N22" s="5"/>
      <c r="O22" s="63">
        <v>15</v>
      </c>
      <c r="P22" s="79">
        <v>4.04</v>
      </c>
    </row>
    <row r="23" spans="1:16" ht="15" x14ac:dyDescent="0.25">
      <c r="A23" s="63">
        <v>16</v>
      </c>
      <c r="B23" s="71">
        <v>4.7699999999999996</v>
      </c>
      <c r="C23" s="77"/>
      <c r="D23" s="72">
        <v>5.31</v>
      </c>
      <c r="E23" s="72">
        <v>4.97</v>
      </c>
      <c r="F23" s="73">
        <v>5.01</v>
      </c>
      <c r="G23" s="5"/>
      <c r="H23" s="5"/>
      <c r="I23" s="5"/>
      <c r="J23" s="5"/>
      <c r="K23" s="5"/>
      <c r="L23" s="5"/>
      <c r="M23" s="5"/>
      <c r="N23" s="5"/>
      <c r="O23" s="63">
        <v>16</v>
      </c>
      <c r="P23" s="79">
        <v>4.7300000000000004</v>
      </c>
    </row>
    <row r="24" spans="1:16" ht="15" x14ac:dyDescent="0.25">
      <c r="A24" s="63">
        <v>17</v>
      </c>
      <c r="B24" s="71">
        <v>3.89</v>
      </c>
      <c r="C24" s="72">
        <v>3.81</v>
      </c>
      <c r="D24" s="72">
        <v>3.68</v>
      </c>
      <c r="E24" s="72">
        <v>3.67</v>
      </c>
      <c r="F24" s="73">
        <v>3.72</v>
      </c>
      <c r="G24" s="5"/>
      <c r="H24" s="5"/>
      <c r="I24" s="5"/>
      <c r="J24" s="5"/>
      <c r="K24" s="5"/>
      <c r="L24" s="5"/>
      <c r="M24" s="5"/>
      <c r="N24" s="5"/>
      <c r="O24" s="63">
        <v>17</v>
      </c>
      <c r="P24" s="79">
        <v>3.6</v>
      </c>
    </row>
    <row r="25" spans="1:16" ht="15" x14ac:dyDescent="0.25">
      <c r="A25" s="63">
        <v>18</v>
      </c>
      <c r="B25" s="71">
        <v>3.47</v>
      </c>
      <c r="C25" s="72">
        <v>3.48</v>
      </c>
      <c r="D25" s="72">
        <v>3.42</v>
      </c>
      <c r="E25" s="72">
        <v>3.34</v>
      </c>
      <c r="F25" s="73">
        <v>3.38</v>
      </c>
      <c r="G25" s="5"/>
      <c r="H25" s="5"/>
      <c r="I25" s="5"/>
      <c r="J25" s="5"/>
      <c r="K25" s="5"/>
      <c r="L25" s="5"/>
      <c r="M25" s="5"/>
      <c r="N25" s="5"/>
      <c r="O25" s="63">
        <v>18</v>
      </c>
      <c r="P25" s="79">
        <v>3.24</v>
      </c>
    </row>
    <row r="26" spans="1:16" ht="15" x14ac:dyDescent="0.25">
      <c r="A26" s="63">
        <v>19</v>
      </c>
      <c r="B26" s="71">
        <v>3.15</v>
      </c>
      <c r="C26" s="72">
        <v>3.1</v>
      </c>
      <c r="D26" s="72">
        <v>3.13</v>
      </c>
      <c r="E26" s="72">
        <v>3.09</v>
      </c>
      <c r="F26" s="73">
        <v>3.09</v>
      </c>
      <c r="G26" s="5"/>
      <c r="H26" s="5"/>
      <c r="I26" s="5"/>
      <c r="J26" s="5"/>
      <c r="K26" s="5"/>
      <c r="L26" s="5"/>
      <c r="M26" s="5"/>
      <c r="N26" s="5"/>
      <c r="O26" s="63">
        <v>19</v>
      </c>
      <c r="P26" s="79">
        <v>3.02</v>
      </c>
    </row>
    <row r="27" spans="1:16" ht="15.75" thickBot="1" x14ac:dyDescent="0.3">
      <c r="A27" s="63">
        <v>20</v>
      </c>
      <c r="B27" s="74">
        <v>4.5999999999999996</v>
      </c>
      <c r="C27" s="75">
        <v>4.7300000000000004</v>
      </c>
      <c r="D27" s="75">
        <v>4.88</v>
      </c>
      <c r="E27" s="75">
        <v>4.7</v>
      </c>
      <c r="F27" s="76">
        <v>4.5999999999999996</v>
      </c>
      <c r="G27" s="5"/>
      <c r="H27" s="5"/>
      <c r="I27" s="5"/>
      <c r="J27" s="5"/>
      <c r="K27" s="5"/>
      <c r="L27" s="5"/>
      <c r="M27" s="5"/>
      <c r="N27" s="5"/>
      <c r="O27" s="63">
        <v>20</v>
      </c>
      <c r="P27" s="79">
        <v>4.54</v>
      </c>
    </row>
    <row r="28" spans="1:16" x14ac:dyDescent="0.2">
      <c r="A28" s="5"/>
      <c r="B28" s="13"/>
      <c r="C28" s="13"/>
      <c r="D28" s="13"/>
      <c r="E28" s="13"/>
      <c r="F28" s="13"/>
      <c r="G28" s="122" t="s">
        <v>26</v>
      </c>
      <c r="H28" s="123"/>
      <c r="I28" s="123"/>
      <c r="J28" s="123"/>
      <c r="K28" s="123"/>
      <c r="L28" s="123"/>
      <c r="M28" s="123"/>
      <c r="N28" s="123"/>
      <c r="O28" s="3"/>
    </row>
    <row r="29" spans="1:16" x14ac:dyDescent="0.2">
      <c r="A29" s="5"/>
      <c r="B29" s="13"/>
      <c r="C29" s="13"/>
      <c r="D29" s="13"/>
      <c r="E29" s="13"/>
      <c r="F29" s="13"/>
      <c r="G29" s="13"/>
      <c r="H29" s="13"/>
      <c r="I29" s="13"/>
      <c r="J29" s="13"/>
      <c r="K29" s="13"/>
      <c r="L29" s="13"/>
      <c r="M29" s="13"/>
      <c r="N29" s="13"/>
      <c r="O29" s="3"/>
    </row>
    <row r="30" spans="1:16" x14ac:dyDescent="0.2">
      <c r="A30" s="5"/>
      <c r="B30" s="13"/>
      <c r="C30" s="13"/>
      <c r="D30" s="13"/>
      <c r="E30" s="13"/>
      <c r="F30" s="13"/>
      <c r="G30" s="13"/>
      <c r="H30" s="13"/>
      <c r="I30" s="13"/>
      <c r="J30" s="13"/>
      <c r="K30" s="13"/>
      <c r="L30" s="13"/>
      <c r="M30" s="13"/>
      <c r="N30" s="13"/>
      <c r="O30" s="3"/>
    </row>
    <row r="31" spans="1:16" x14ac:dyDescent="0.2">
      <c r="A31" s="5"/>
      <c r="B31" s="124" t="s">
        <v>24</v>
      </c>
      <c r="C31" s="125"/>
      <c r="D31" s="125"/>
      <c r="E31" s="125"/>
      <c r="F31" s="125"/>
      <c r="G31" s="13"/>
      <c r="H31" s="13"/>
      <c r="I31" s="13"/>
      <c r="J31" s="13"/>
      <c r="K31" s="13"/>
      <c r="L31" s="13"/>
      <c r="M31" s="13"/>
      <c r="N31" s="13"/>
      <c r="O31" s="3"/>
    </row>
    <row r="32" spans="1:16" x14ac:dyDescent="0.2">
      <c r="A32" s="5"/>
      <c r="B32" s="13"/>
      <c r="C32" s="13"/>
      <c r="D32" s="13"/>
      <c r="E32" s="13"/>
      <c r="F32" s="13"/>
      <c r="G32" s="13"/>
      <c r="H32" s="13"/>
      <c r="I32" s="13"/>
      <c r="J32" s="13"/>
      <c r="K32" s="13"/>
      <c r="L32" s="13"/>
      <c r="M32" s="13"/>
      <c r="N32" s="13"/>
      <c r="O32" s="3"/>
    </row>
    <row r="33" spans="1:17" ht="13.5" thickBot="1" x14ac:dyDescent="0.25">
      <c r="A33" s="14" t="s">
        <v>18</v>
      </c>
      <c r="B33" s="9" t="s">
        <v>0</v>
      </c>
      <c r="C33" s="9" t="s">
        <v>1</v>
      </c>
      <c r="D33" s="9" t="s">
        <v>2</v>
      </c>
      <c r="E33" s="9" t="s">
        <v>3</v>
      </c>
      <c r="F33" s="9" t="s">
        <v>4</v>
      </c>
      <c r="G33" s="13"/>
      <c r="H33" s="13"/>
      <c r="I33" s="13"/>
      <c r="J33" s="13"/>
      <c r="K33" s="13"/>
      <c r="L33" s="13"/>
      <c r="M33" s="13"/>
      <c r="N33" s="13"/>
      <c r="O33" s="3"/>
    </row>
    <row r="34" spans="1:17" x14ac:dyDescent="0.2">
      <c r="A34" s="15">
        <v>1</v>
      </c>
      <c r="B34" s="13">
        <f t="shared" ref="B34:B53" si="0">IF((B8&lt;&gt;0)*ISNUMBER(B8),100*(B8/B8),"")</f>
        <v>100</v>
      </c>
      <c r="C34" s="13">
        <f t="shared" ref="C34:C53" si="1">IF((B8&lt;&gt;0)*ISNUMBER(C8),100*(C8/B8),"")</f>
        <v>98.541666666666686</v>
      </c>
      <c r="D34" s="13">
        <f t="shared" ref="D34:D53" si="2">IF((B8&lt;&gt;0)*ISNUMBER(D8),100*(D8/B8),"")</f>
        <v>98.75</v>
      </c>
      <c r="E34" s="13">
        <f t="shared" ref="E34:E53" si="3">IF((B8&lt;&gt;0)*ISNUMBER(E8),100*(E8/B8),"")</f>
        <v>94.375000000000014</v>
      </c>
      <c r="F34" s="13">
        <f t="shared" ref="F34:F53" si="4">IF((B8&lt;&gt;0)*ISNUMBER(F8),100*(F8/B8),"")</f>
        <v>96.875000000000014</v>
      </c>
      <c r="G34" s="5"/>
      <c r="H34" s="13"/>
      <c r="I34" s="13"/>
      <c r="J34" s="13"/>
      <c r="K34" s="13"/>
      <c r="L34" s="13"/>
      <c r="M34" s="13"/>
      <c r="N34" s="13"/>
      <c r="O34" s="3"/>
      <c r="Q34">
        <v>7.3</v>
      </c>
    </row>
    <row r="35" spans="1:17" x14ac:dyDescent="0.2">
      <c r="A35" s="16">
        <v>2</v>
      </c>
      <c r="B35" s="13">
        <f t="shared" si="0"/>
        <v>100</v>
      </c>
      <c r="C35" s="13">
        <f t="shared" si="1"/>
        <v>94.343065693430646</v>
      </c>
      <c r="D35" s="13">
        <f t="shared" si="2"/>
        <v>96.167883211678813</v>
      </c>
      <c r="E35" s="13">
        <f t="shared" si="3"/>
        <v>97.992700729927009</v>
      </c>
      <c r="F35" s="13">
        <f t="shared" si="4"/>
        <v>93.430656934306569</v>
      </c>
      <c r="G35" s="11"/>
      <c r="H35" s="13"/>
      <c r="I35" s="13"/>
      <c r="J35" s="13"/>
      <c r="K35" s="13"/>
      <c r="L35" s="13"/>
      <c r="M35" s="13"/>
      <c r="N35" s="13"/>
      <c r="O35" s="3"/>
    </row>
    <row r="36" spans="1:17" x14ac:dyDescent="0.2">
      <c r="A36" s="16">
        <v>3</v>
      </c>
      <c r="B36" s="13">
        <f t="shared" si="0"/>
        <v>100</v>
      </c>
      <c r="C36" s="13">
        <f t="shared" si="1"/>
        <v>99.331848552338514</v>
      </c>
      <c r="D36" s="13">
        <f t="shared" si="2"/>
        <v>98.663697104677055</v>
      </c>
      <c r="E36" s="13">
        <f t="shared" si="3"/>
        <v>97.327394209354125</v>
      </c>
      <c r="F36" s="13">
        <f t="shared" si="4"/>
        <v>92.650334075723833</v>
      </c>
      <c r="G36" s="11"/>
      <c r="H36" s="13"/>
      <c r="I36" s="13"/>
      <c r="J36" s="13"/>
      <c r="K36" s="13"/>
      <c r="L36" s="13"/>
      <c r="M36" s="13"/>
      <c r="N36" s="13"/>
      <c r="O36" s="3"/>
    </row>
    <row r="37" spans="1:17" x14ac:dyDescent="0.2">
      <c r="A37" s="16">
        <v>4</v>
      </c>
      <c r="B37" s="13">
        <f t="shared" si="0"/>
        <v>100</v>
      </c>
      <c r="C37" s="13">
        <f t="shared" si="1"/>
        <v>98.927613941018762</v>
      </c>
      <c r="D37" s="13">
        <f t="shared" si="2"/>
        <v>101.34048257372655</v>
      </c>
      <c r="E37" s="13">
        <f t="shared" si="3"/>
        <v>94.906166219839136</v>
      </c>
      <c r="F37" s="13">
        <f t="shared" si="4"/>
        <v>100.26809651474531</v>
      </c>
      <c r="G37" s="11"/>
      <c r="H37" s="13"/>
      <c r="I37" s="13"/>
      <c r="J37" s="13"/>
      <c r="K37" s="13"/>
      <c r="L37" s="13"/>
      <c r="M37" s="13"/>
      <c r="N37" s="13"/>
      <c r="O37" s="3"/>
    </row>
    <row r="38" spans="1:17" x14ac:dyDescent="0.2">
      <c r="A38" s="16">
        <v>5</v>
      </c>
      <c r="B38" s="13">
        <f t="shared" si="0"/>
        <v>100</v>
      </c>
      <c r="C38" s="13">
        <f t="shared" si="1"/>
        <v>105.56348074179745</v>
      </c>
      <c r="D38" s="13">
        <f t="shared" si="2"/>
        <v>103.13837375178319</v>
      </c>
      <c r="E38" s="13">
        <f t="shared" si="3"/>
        <v>102.28245363766048</v>
      </c>
      <c r="F38" s="13">
        <f t="shared" si="4"/>
        <v>102.28245363766048</v>
      </c>
      <c r="G38" s="11"/>
      <c r="H38" s="13"/>
      <c r="I38" s="13"/>
      <c r="J38" s="13"/>
      <c r="K38" s="13"/>
      <c r="L38" s="13"/>
      <c r="M38" s="13"/>
      <c r="N38" s="13"/>
      <c r="O38" s="3"/>
    </row>
    <row r="39" spans="1:17" x14ac:dyDescent="0.2">
      <c r="A39" s="16">
        <v>6</v>
      </c>
      <c r="B39" s="13">
        <f t="shared" si="0"/>
        <v>100</v>
      </c>
      <c r="C39" s="13">
        <f t="shared" si="1"/>
        <v>97.278911564625844</v>
      </c>
      <c r="D39" s="13">
        <f t="shared" si="2"/>
        <v>99.319727891156461</v>
      </c>
      <c r="E39" s="13">
        <f t="shared" si="3"/>
        <v>97.61904761904762</v>
      </c>
      <c r="F39" s="13" t="str">
        <f t="shared" si="4"/>
        <v/>
      </c>
      <c r="G39" s="11"/>
      <c r="H39" s="5"/>
      <c r="I39" s="5"/>
      <c r="J39" s="5"/>
      <c r="K39" s="5"/>
      <c r="L39" s="5"/>
      <c r="M39" s="5"/>
      <c r="N39" s="5"/>
      <c r="O39" s="3"/>
    </row>
    <row r="40" spans="1:17" x14ac:dyDescent="0.2">
      <c r="A40" s="16">
        <v>7</v>
      </c>
      <c r="B40" s="13">
        <f t="shared" si="0"/>
        <v>100</v>
      </c>
      <c r="C40" s="13">
        <f t="shared" si="1"/>
        <v>99.715909090909079</v>
      </c>
      <c r="D40" s="13">
        <f t="shared" si="2"/>
        <v>102.27272727272727</v>
      </c>
      <c r="E40" s="13">
        <f t="shared" si="3"/>
        <v>98.86363636363636</v>
      </c>
      <c r="F40" s="13">
        <f t="shared" si="4"/>
        <v>95.653409090909093</v>
      </c>
      <c r="G40" s="11"/>
      <c r="H40" s="5"/>
      <c r="I40" s="5"/>
      <c r="J40" s="5"/>
      <c r="K40" s="5"/>
      <c r="L40" s="5"/>
      <c r="M40" s="5"/>
      <c r="N40" s="5"/>
      <c r="O40" s="3"/>
    </row>
    <row r="41" spans="1:17" x14ac:dyDescent="0.2">
      <c r="A41" s="16">
        <v>8</v>
      </c>
      <c r="B41" s="13">
        <f t="shared" si="0"/>
        <v>100</v>
      </c>
      <c r="C41" s="13">
        <f t="shared" si="1"/>
        <v>100.3448275862069</v>
      </c>
      <c r="D41" s="13">
        <f t="shared" si="2"/>
        <v>101.37931034482759</v>
      </c>
      <c r="E41" s="13">
        <f t="shared" si="3"/>
        <v>94.827586206896555</v>
      </c>
      <c r="F41" s="13">
        <f t="shared" si="4"/>
        <v>98.965517241379317</v>
      </c>
      <c r="G41" s="11"/>
      <c r="H41" s="5"/>
      <c r="I41" s="5"/>
      <c r="J41" s="5"/>
      <c r="K41" s="5"/>
      <c r="L41" s="5"/>
      <c r="M41" s="5"/>
      <c r="N41" s="5"/>
      <c r="O41" s="3"/>
    </row>
    <row r="42" spans="1:17" x14ac:dyDescent="0.2">
      <c r="A42" s="16">
        <v>9</v>
      </c>
      <c r="B42" s="13">
        <f t="shared" si="0"/>
        <v>100</v>
      </c>
      <c r="C42" s="13">
        <f t="shared" si="1"/>
        <v>104.24242424242425</v>
      </c>
      <c r="D42" s="13">
        <f t="shared" si="2"/>
        <v>104.44444444444443</v>
      </c>
      <c r="E42" s="13">
        <f t="shared" si="3"/>
        <v>100.60606060606061</v>
      </c>
      <c r="F42" s="13">
        <f t="shared" si="4"/>
        <v>95.757575757575765</v>
      </c>
      <c r="G42" s="11"/>
      <c r="H42" s="5"/>
      <c r="I42" s="5"/>
      <c r="J42" s="5"/>
      <c r="K42" s="5"/>
      <c r="L42" s="5"/>
      <c r="M42" s="5"/>
      <c r="N42" s="5"/>
      <c r="O42" s="3"/>
    </row>
    <row r="43" spans="1:17" x14ac:dyDescent="0.2">
      <c r="A43" s="16">
        <v>10</v>
      </c>
      <c r="B43" s="13">
        <f t="shared" si="0"/>
        <v>100</v>
      </c>
      <c r="C43" s="13">
        <f t="shared" si="1"/>
        <v>94.0366972477064</v>
      </c>
      <c r="D43" s="13">
        <f t="shared" si="2"/>
        <v>93.119266055045856</v>
      </c>
      <c r="E43" s="13">
        <f t="shared" si="3"/>
        <v>94.0366972477064</v>
      </c>
      <c r="F43" s="13">
        <f t="shared" si="4"/>
        <v>95.412844036697237</v>
      </c>
      <c r="G43" s="11"/>
      <c r="H43" s="5"/>
      <c r="I43" s="5"/>
      <c r="J43" s="5"/>
      <c r="K43" s="5"/>
      <c r="L43" s="5"/>
      <c r="M43" s="5"/>
      <c r="N43" s="5"/>
      <c r="O43" s="3"/>
    </row>
    <row r="44" spans="1:17" x14ac:dyDescent="0.2">
      <c r="A44" s="16">
        <v>11</v>
      </c>
      <c r="B44" s="13">
        <f t="shared" si="0"/>
        <v>100</v>
      </c>
      <c r="C44" s="13">
        <f t="shared" si="1"/>
        <v>101.31578947368422</v>
      </c>
      <c r="D44" s="13">
        <f t="shared" si="2"/>
        <v>101.84210526315792</v>
      </c>
      <c r="E44" s="13">
        <f t="shared" si="3"/>
        <v>96.05263157894737</v>
      </c>
      <c r="F44" s="13">
        <f t="shared" si="4"/>
        <v>96.842105263157904</v>
      </c>
      <c r="G44" s="11"/>
      <c r="H44" s="5"/>
      <c r="I44" s="5"/>
      <c r="J44" s="5"/>
      <c r="K44" s="5"/>
      <c r="L44" s="5"/>
      <c r="M44" s="5"/>
      <c r="N44" s="5"/>
      <c r="O44" s="3"/>
    </row>
    <row r="45" spans="1:17" x14ac:dyDescent="0.2">
      <c r="A45" s="16">
        <v>12</v>
      </c>
      <c r="B45" s="13">
        <f t="shared" si="0"/>
        <v>100</v>
      </c>
      <c r="C45" s="13">
        <f t="shared" si="1"/>
        <v>105.64263322884014</v>
      </c>
      <c r="D45" s="13">
        <f t="shared" si="2"/>
        <v>105.01567398119123</v>
      </c>
      <c r="E45" s="13">
        <f t="shared" si="3"/>
        <v>101.88087774294672</v>
      </c>
      <c r="F45" s="13">
        <f t="shared" si="4"/>
        <v>101.25391849529781</v>
      </c>
      <c r="G45" s="11"/>
      <c r="H45" s="5"/>
      <c r="I45" s="5"/>
      <c r="J45" s="5"/>
      <c r="K45" s="5"/>
      <c r="L45" s="5"/>
      <c r="M45" s="5"/>
      <c r="N45" s="5"/>
      <c r="O45" s="3"/>
    </row>
    <row r="46" spans="1:17" x14ac:dyDescent="0.2">
      <c r="A46" s="16">
        <v>13</v>
      </c>
      <c r="B46" s="13">
        <f t="shared" si="0"/>
        <v>100</v>
      </c>
      <c r="C46" s="13">
        <f t="shared" si="1"/>
        <v>98.863636363636346</v>
      </c>
      <c r="D46" s="13">
        <f t="shared" si="2"/>
        <v>99.772727272727252</v>
      </c>
      <c r="E46" s="13">
        <f t="shared" si="3"/>
        <v>97.72727272727272</v>
      </c>
      <c r="F46" s="13">
        <f t="shared" si="4"/>
        <v>94.999999999999986</v>
      </c>
      <c r="G46" s="11"/>
      <c r="H46" s="5"/>
      <c r="I46" s="5"/>
      <c r="J46" s="5"/>
      <c r="K46" s="5"/>
      <c r="L46" s="5"/>
      <c r="M46" s="5"/>
      <c r="N46" s="5"/>
      <c r="O46" s="3"/>
    </row>
    <row r="47" spans="1:17" x14ac:dyDescent="0.2">
      <c r="A47" s="16">
        <v>14</v>
      </c>
      <c r="B47" s="13">
        <f t="shared" si="0"/>
        <v>100</v>
      </c>
      <c r="C47" s="13">
        <f t="shared" si="1"/>
        <v>103.77358490566037</v>
      </c>
      <c r="D47" s="13">
        <f t="shared" si="2"/>
        <v>99.371069182389931</v>
      </c>
      <c r="E47" s="13">
        <f t="shared" si="3"/>
        <v>102.20125786163521</v>
      </c>
      <c r="F47" s="13">
        <f t="shared" si="4"/>
        <v>99.685534591194951</v>
      </c>
      <c r="G47" s="11"/>
      <c r="H47" s="5"/>
      <c r="I47" s="5"/>
      <c r="J47" s="5"/>
      <c r="K47" s="5"/>
      <c r="L47" s="5"/>
      <c r="M47" s="5"/>
      <c r="N47" s="5"/>
      <c r="O47" s="3"/>
    </row>
    <row r="48" spans="1:17" x14ac:dyDescent="0.2">
      <c r="A48" s="16">
        <v>15</v>
      </c>
      <c r="B48" s="13">
        <f t="shared" si="0"/>
        <v>100</v>
      </c>
      <c r="C48" s="13" t="str">
        <f t="shared" si="1"/>
        <v/>
      </c>
      <c r="D48" s="13">
        <f t="shared" si="2"/>
        <v>96.082949308755758</v>
      </c>
      <c r="E48" s="13">
        <f t="shared" si="3"/>
        <v>94.700460829493096</v>
      </c>
      <c r="F48" s="13">
        <f t="shared" si="4"/>
        <v>95.161290322580655</v>
      </c>
      <c r="G48" s="11"/>
      <c r="H48" s="5"/>
      <c r="I48" s="5"/>
      <c r="J48" s="5"/>
      <c r="K48" s="5"/>
      <c r="L48" s="5"/>
      <c r="M48" s="5"/>
      <c r="N48" s="5"/>
      <c r="O48" s="3"/>
    </row>
    <row r="49" spans="1:15" x14ac:dyDescent="0.2">
      <c r="A49" s="16">
        <v>16</v>
      </c>
      <c r="B49" s="13">
        <f t="shared" si="0"/>
        <v>100</v>
      </c>
      <c r="C49" s="13" t="str">
        <f t="shared" si="1"/>
        <v/>
      </c>
      <c r="D49" s="13">
        <f t="shared" si="2"/>
        <v>111.32075471698113</v>
      </c>
      <c r="E49" s="13">
        <f t="shared" si="3"/>
        <v>104.19287211740043</v>
      </c>
      <c r="F49" s="13">
        <f t="shared" si="4"/>
        <v>105.03144654088049</v>
      </c>
      <c r="G49" s="11"/>
      <c r="H49" s="5"/>
      <c r="I49" s="5"/>
      <c r="J49" s="5"/>
      <c r="K49" s="5"/>
      <c r="L49" s="5"/>
      <c r="M49" s="5"/>
      <c r="N49" s="5"/>
      <c r="O49" s="3"/>
    </row>
    <row r="50" spans="1:15" x14ac:dyDescent="0.2">
      <c r="A50" s="16">
        <v>17</v>
      </c>
      <c r="B50" s="13">
        <f t="shared" si="0"/>
        <v>100</v>
      </c>
      <c r="C50" s="13">
        <f t="shared" si="1"/>
        <v>97.943444730077118</v>
      </c>
      <c r="D50" s="13">
        <f t="shared" si="2"/>
        <v>94.601542416452446</v>
      </c>
      <c r="E50" s="13">
        <f t="shared" si="3"/>
        <v>94.344473007712082</v>
      </c>
      <c r="F50" s="13">
        <f t="shared" si="4"/>
        <v>95.629820051413887</v>
      </c>
      <c r="G50" s="11"/>
      <c r="H50" s="5"/>
      <c r="I50" s="5"/>
      <c r="J50" s="5"/>
      <c r="K50" s="5"/>
      <c r="L50" s="5"/>
      <c r="M50" s="5"/>
      <c r="N50" s="5"/>
      <c r="O50" s="3"/>
    </row>
    <row r="51" spans="1:15" x14ac:dyDescent="0.2">
      <c r="A51" s="16">
        <v>18</v>
      </c>
      <c r="B51" s="13">
        <f t="shared" si="0"/>
        <v>100</v>
      </c>
      <c r="C51" s="13">
        <f t="shared" si="1"/>
        <v>100.28818443804033</v>
      </c>
      <c r="D51" s="13">
        <f t="shared" si="2"/>
        <v>98.559077809798268</v>
      </c>
      <c r="E51" s="13">
        <f t="shared" si="3"/>
        <v>96.253602305475496</v>
      </c>
      <c r="F51" s="13">
        <f t="shared" si="4"/>
        <v>97.406340057636882</v>
      </c>
      <c r="G51" s="11"/>
      <c r="H51" s="5"/>
      <c r="I51" s="5"/>
      <c r="J51" s="5"/>
      <c r="K51" s="5"/>
      <c r="L51" s="5"/>
      <c r="M51" s="5"/>
      <c r="N51" s="5"/>
      <c r="O51" s="3"/>
    </row>
    <row r="52" spans="1:15" x14ac:dyDescent="0.2">
      <c r="A52" s="16">
        <v>19</v>
      </c>
      <c r="B52" s="13">
        <f t="shared" si="0"/>
        <v>100</v>
      </c>
      <c r="C52" s="13">
        <f t="shared" si="1"/>
        <v>98.412698412698418</v>
      </c>
      <c r="D52" s="13">
        <f t="shared" si="2"/>
        <v>99.365079365079367</v>
      </c>
      <c r="E52" s="13">
        <f t="shared" si="3"/>
        <v>98.095238095238088</v>
      </c>
      <c r="F52" s="13">
        <f t="shared" si="4"/>
        <v>98.095238095238088</v>
      </c>
      <c r="G52" s="11"/>
      <c r="H52" s="5"/>
      <c r="I52" s="5"/>
      <c r="J52" s="5"/>
      <c r="K52" s="5"/>
      <c r="L52" s="5"/>
      <c r="M52" s="5"/>
      <c r="N52" s="5"/>
      <c r="O52" s="3"/>
    </row>
    <row r="53" spans="1:15" ht="13.5" thickBot="1" x14ac:dyDescent="0.25">
      <c r="A53" s="16">
        <v>20</v>
      </c>
      <c r="B53" s="13">
        <f t="shared" si="0"/>
        <v>100</v>
      </c>
      <c r="C53" s="13">
        <f t="shared" si="1"/>
        <v>102.82608695652175</v>
      </c>
      <c r="D53" s="13">
        <f t="shared" si="2"/>
        <v>106.08695652173914</v>
      </c>
      <c r="E53" s="13">
        <f t="shared" si="3"/>
        <v>102.17391304347827</v>
      </c>
      <c r="F53" s="13">
        <f t="shared" si="4"/>
        <v>100</v>
      </c>
      <c r="G53" s="11"/>
      <c r="H53" s="5"/>
      <c r="I53" s="5"/>
      <c r="J53" s="5"/>
      <c r="K53" s="5"/>
      <c r="L53" s="5"/>
      <c r="M53" s="5"/>
      <c r="N53" s="5"/>
      <c r="O53" s="3"/>
    </row>
    <row r="54" spans="1:15" x14ac:dyDescent="0.2">
      <c r="A54" s="17" t="s">
        <v>5</v>
      </c>
      <c r="B54" s="20">
        <f>IF(B55&gt;0,AVERAGE(B34:B53),"")</f>
        <v>100</v>
      </c>
      <c r="C54" s="20">
        <f>IF(C55&gt;0,AVERAGE(C34:C53),"")</f>
        <v>100.07736132423794</v>
      </c>
      <c r="D54" s="20">
        <f>IF(D55&gt;0,AVERAGE(D34:D53),"")</f>
        <v>100.53069242441698</v>
      </c>
      <c r="E54" s="20">
        <f>IF(E55&gt;0,AVERAGE(E34:E53),"")</f>
        <v>98.02296710748638</v>
      </c>
      <c r="F54" s="65">
        <f>IF(F55&gt;0,AVERAGE(F34:F53),"")</f>
        <v>97.652714774020964</v>
      </c>
      <c r="G54" s="11"/>
      <c r="H54" s="5"/>
      <c r="I54" s="5"/>
      <c r="J54" s="5"/>
      <c r="K54" s="5"/>
      <c r="L54" s="5"/>
      <c r="M54" s="5"/>
      <c r="N54" s="5"/>
      <c r="O54" s="3"/>
    </row>
    <row r="55" spans="1:15" x14ac:dyDescent="0.2">
      <c r="A55" s="18" t="s">
        <v>6</v>
      </c>
      <c r="B55" s="13">
        <f>COUNT(B34:B53)</f>
        <v>20</v>
      </c>
      <c r="C55" s="13">
        <f>COUNT(C34:C53)</f>
        <v>18</v>
      </c>
      <c r="D55" s="13">
        <f>COUNT(D34:D53)</f>
        <v>20</v>
      </c>
      <c r="E55" s="13">
        <f>COUNT(E34:E53)</f>
        <v>20</v>
      </c>
      <c r="F55" s="21">
        <f>COUNT(F34:F53)</f>
        <v>19</v>
      </c>
      <c r="G55" s="126" t="s">
        <v>25</v>
      </c>
      <c r="H55" s="127"/>
      <c r="I55" s="127"/>
      <c r="J55" s="127"/>
      <c r="K55" s="127"/>
      <c r="L55" s="127"/>
      <c r="M55" s="127"/>
      <c r="N55" s="127"/>
      <c r="O55" s="3"/>
    </row>
    <row r="56" spans="1:15" x14ac:dyDescent="0.2">
      <c r="A56" s="18" t="s">
        <v>7</v>
      </c>
      <c r="B56" s="13">
        <f>IF(B55&gt;0,STDEV(B34:B53),"")</f>
        <v>0</v>
      </c>
      <c r="C56" s="13">
        <f>IF(C55&gt;0,STDEV(C34:C53),"")</f>
        <v>3.3576286446574564</v>
      </c>
      <c r="D56" s="13">
        <f>IF(D55&gt;0,STDEV(D34:D53),"")</f>
        <v>4.2292785493093827</v>
      </c>
      <c r="E56" s="13">
        <f>IF(E55&gt;0,STDEV(E34:E53),"")</f>
        <v>3.2004004381980833</v>
      </c>
      <c r="F56" s="21">
        <f>IF(F55&gt;0,STDEV(F34:F53),"")</f>
        <v>3.1742421670430279</v>
      </c>
      <c r="G56" s="128"/>
      <c r="H56" s="127"/>
      <c r="I56" s="127"/>
      <c r="J56" s="127"/>
      <c r="K56" s="127"/>
      <c r="L56" s="127"/>
      <c r="M56" s="127"/>
      <c r="N56" s="127"/>
      <c r="O56" s="3"/>
    </row>
    <row r="57" spans="1:15" x14ac:dyDescent="0.2">
      <c r="A57" s="18" t="s">
        <v>8</v>
      </c>
      <c r="B57" s="13">
        <f>IF(B55&gt;0,B56/SQRT(B55),"")</f>
        <v>0</v>
      </c>
      <c r="C57" s="13">
        <f>IF(C55&gt;0,C56/SQRT(C55),"")</f>
        <v>0.79140066111449481</v>
      </c>
      <c r="D57" s="13">
        <f>IF(D55&gt;0,D56/SQRT(D55),"")</f>
        <v>0.9456954332037476</v>
      </c>
      <c r="E57" s="13">
        <f>IF(E55&gt;0,E56/SQRT(E55),"")</f>
        <v>0.71563129350310284</v>
      </c>
      <c r="F57" s="21">
        <f>IF(F55&gt;0,F56/SQRT(F55),"")</f>
        <v>0.72822109623505848</v>
      </c>
      <c r="G57" s="128"/>
      <c r="H57" s="127"/>
      <c r="I57" s="127"/>
      <c r="J57" s="127"/>
      <c r="K57" s="127"/>
      <c r="L57" s="127"/>
      <c r="M57" s="127"/>
      <c r="N57" s="127"/>
      <c r="O57" s="3"/>
    </row>
    <row r="58" spans="1:15" x14ac:dyDescent="0.2">
      <c r="A58" s="18" t="s">
        <v>13</v>
      </c>
      <c r="B58" s="13">
        <f>IF(B55&gt;2,TINV(0.1,B55-1),"")</f>
        <v>1.7291328115213698</v>
      </c>
      <c r="C58" s="13">
        <f>IF(C55&gt;2,TINV(0.1,C55-1),"")</f>
        <v>1.7396067260750732</v>
      </c>
      <c r="D58" s="13">
        <f>IF(D55&gt;2,TINV(0.1,D55-1),"")</f>
        <v>1.7291328115213698</v>
      </c>
      <c r="E58" s="13">
        <f>IF(E55&gt;2,TINV(0.1,E55-1),"")</f>
        <v>1.7291328115213698</v>
      </c>
      <c r="F58" s="21">
        <f>IF(F55&gt;2,TINV(0.1,F55-1),"")</f>
        <v>1.7340636066175394</v>
      </c>
      <c r="G58" s="128"/>
      <c r="H58" s="127"/>
      <c r="I58" s="127"/>
      <c r="J58" s="127"/>
      <c r="K58" s="127"/>
      <c r="L58" s="127"/>
      <c r="M58" s="127"/>
      <c r="N58" s="127"/>
      <c r="O58" s="3"/>
    </row>
    <row r="59" spans="1:15" x14ac:dyDescent="0.2">
      <c r="A59" s="18" t="s">
        <v>12</v>
      </c>
      <c r="B59" s="13">
        <f>IF(B55&gt;2,B58*B57,"")</f>
        <v>0</v>
      </c>
      <c r="C59" s="13">
        <f>IF(C55&gt;2,C58*C57,"")</f>
        <v>1.3767259130950347</v>
      </c>
      <c r="D59" s="13">
        <f>IF(D55&gt;2,D58*D57,"")</f>
        <v>1.6352330032585158</v>
      </c>
      <c r="E59" s="13">
        <f>IF(E55&gt;2,E58*E57,"")</f>
        <v>1.2374215505476949</v>
      </c>
      <c r="F59" s="21">
        <f>IF(F55&gt;2,F58*F57,"")</f>
        <v>1.2627817005523438</v>
      </c>
      <c r="G59" s="128"/>
      <c r="H59" s="127"/>
      <c r="I59" s="127"/>
      <c r="J59" s="127"/>
      <c r="K59" s="127"/>
      <c r="L59" s="127"/>
      <c r="M59" s="127"/>
      <c r="N59" s="127"/>
      <c r="O59" s="3"/>
    </row>
    <row r="60" spans="1:15" x14ac:dyDescent="0.2">
      <c r="A60" s="18" t="s">
        <v>14</v>
      </c>
      <c r="B60" s="13">
        <f>IF(B55&gt;0,MIN(B34:B53),"")</f>
        <v>100</v>
      </c>
      <c r="C60" s="13">
        <f>IF(C55&gt;0,MIN(C34:C53),"")</f>
        <v>94.0366972477064</v>
      </c>
      <c r="D60" s="13">
        <f>IF(D55&gt;0,MIN(D34:D53),"")</f>
        <v>93.119266055045856</v>
      </c>
      <c r="E60" s="13">
        <f>IF(E55&gt;0,MIN(E34:E53),"")</f>
        <v>94.0366972477064</v>
      </c>
      <c r="F60" s="21">
        <f>IF(F55&gt;0,MIN(F34:F53),"")</f>
        <v>92.650334075723833</v>
      </c>
      <c r="G60" s="11"/>
      <c r="H60" s="5"/>
      <c r="I60" s="5"/>
      <c r="J60" s="5"/>
      <c r="K60" s="5"/>
      <c r="L60" s="5"/>
      <c r="M60" s="5"/>
      <c r="N60" s="5"/>
      <c r="O60" s="3"/>
    </row>
    <row r="61" spans="1:15" ht="13.5" thickBot="1" x14ac:dyDescent="0.25">
      <c r="A61" s="22" t="s">
        <v>15</v>
      </c>
      <c r="B61" s="23">
        <f>IF(B55&gt;0,MAX(B34:B53),"")</f>
        <v>100</v>
      </c>
      <c r="C61" s="23">
        <f>IF(C55&gt;0,MAX(C34:C53),"")</f>
        <v>105.64263322884014</v>
      </c>
      <c r="D61" s="23">
        <f>IF(D55&gt;0,MAX(D34:D53),"")</f>
        <v>111.32075471698113</v>
      </c>
      <c r="E61" s="23">
        <f>IF(E55&gt;0,MAX(E34:E53),"")</f>
        <v>104.19287211740043</v>
      </c>
      <c r="F61" s="19">
        <f>IF(F55&gt;0,MAX(F34:F53),"")</f>
        <v>105.03144654088049</v>
      </c>
      <c r="G61" s="11"/>
      <c r="H61" s="5"/>
      <c r="I61" s="5"/>
      <c r="J61" s="5"/>
      <c r="K61" s="5"/>
      <c r="L61" s="5"/>
      <c r="M61" s="5"/>
      <c r="N61" s="5"/>
      <c r="O61" s="3"/>
    </row>
    <row r="62" spans="1:15" x14ac:dyDescent="0.2">
      <c r="A62" s="17" t="s">
        <v>16</v>
      </c>
      <c r="B62" s="20">
        <f>100-B3</f>
        <v>95.2</v>
      </c>
      <c r="C62" s="20">
        <f>100-B3</f>
        <v>95.2</v>
      </c>
      <c r="D62" s="20">
        <f>100-B3</f>
        <v>95.2</v>
      </c>
      <c r="E62" s="20">
        <f>100-B3</f>
        <v>95.2</v>
      </c>
      <c r="F62" s="20">
        <f>100-B3</f>
        <v>95.2</v>
      </c>
      <c r="G62" s="11"/>
      <c r="H62" s="5"/>
      <c r="I62" s="5"/>
      <c r="J62" s="5"/>
      <c r="K62" s="5"/>
      <c r="L62" s="5"/>
      <c r="M62" s="5"/>
      <c r="N62" s="5"/>
      <c r="O62" s="3"/>
    </row>
    <row r="63" spans="1:15" x14ac:dyDescent="0.2">
      <c r="A63" s="18" t="s">
        <v>17</v>
      </c>
      <c r="B63" s="13">
        <f>100+B3</f>
        <v>104.8</v>
      </c>
      <c r="C63" s="13">
        <f>100+B3</f>
        <v>104.8</v>
      </c>
      <c r="D63" s="13">
        <f>100+B3</f>
        <v>104.8</v>
      </c>
      <c r="E63" s="13">
        <f>100+B3</f>
        <v>104.8</v>
      </c>
      <c r="F63" s="13">
        <f>100+B3</f>
        <v>104.8</v>
      </c>
      <c r="G63" s="11"/>
      <c r="H63" s="5"/>
      <c r="I63" s="5"/>
      <c r="J63" s="5"/>
      <c r="K63" s="5"/>
      <c r="L63" s="5"/>
      <c r="M63" s="5"/>
      <c r="N63" s="5"/>
      <c r="O63" s="3"/>
    </row>
    <row r="64" spans="1:15" x14ac:dyDescent="0.2">
      <c r="A64" s="18" t="s">
        <v>21</v>
      </c>
      <c r="B64" s="13">
        <f>100-E3</f>
        <v>86.4</v>
      </c>
      <c r="C64" s="13">
        <f>100-E3</f>
        <v>86.4</v>
      </c>
      <c r="D64" s="13">
        <f>100-E3</f>
        <v>86.4</v>
      </c>
      <c r="E64" s="13">
        <f>100-E3</f>
        <v>86.4</v>
      </c>
      <c r="F64" s="13">
        <f>100-E3</f>
        <v>86.4</v>
      </c>
      <c r="G64" s="11"/>
      <c r="H64" s="5"/>
      <c r="I64" s="5"/>
      <c r="J64" s="5"/>
      <c r="K64" s="5"/>
      <c r="L64" s="5"/>
      <c r="M64" s="5"/>
      <c r="N64" s="5"/>
      <c r="O64" s="3"/>
    </row>
    <row r="65" spans="1:15" ht="13.5" thickBot="1" x14ac:dyDescent="0.25">
      <c r="A65" s="22" t="s">
        <v>22</v>
      </c>
      <c r="B65" s="23">
        <f>100+E3</f>
        <v>113.6</v>
      </c>
      <c r="C65" s="23">
        <f>100+E3</f>
        <v>113.6</v>
      </c>
      <c r="D65" s="23">
        <f>100+E3</f>
        <v>113.6</v>
      </c>
      <c r="E65" s="23">
        <f>100+E3</f>
        <v>113.6</v>
      </c>
      <c r="F65" s="23">
        <f>100+E3</f>
        <v>113.6</v>
      </c>
      <c r="G65" s="11"/>
      <c r="H65" s="5"/>
      <c r="I65" s="5"/>
      <c r="J65" s="5"/>
      <c r="K65" s="5"/>
      <c r="L65" s="5"/>
      <c r="M65" s="5"/>
      <c r="N65" s="5"/>
      <c r="O65" s="3"/>
    </row>
    <row r="66" spans="1:15" x14ac:dyDescent="0.2">
      <c r="F66" s="3"/>
    </row>
    <row r="77" spans="1:15" x14ac:dyDescent="0.2">
      <c r="O77" s="3"/>
    </row>
    <row r="78" spans="1:15" x14ac:dyDescent="0.2">
      <c r="O78" s="3"/>
    </row>
    <row r="79" spans="1:15" x14ac:dyDescent="0.2">
      <c r="O79" s="3"/>
    </row>
  </sheetData>
  <mergeCells count="5">
    <mergeCell ref="C1:F1"/>
    <mergeCell ref="B7:F7"/>
    <mergeCell ref="G28:N28"/>
    <mergeCell ref="B31:F31"/>
    <mergeCell ref="G55:N59"/>
  </mergeCells>
  <conditionalFormatting sqref="C34:F53">
    <cfRule type="cellIs" dxfId="1" priority="1" stopIfTrue="1" operator="notBetween">
      <formula>$C$64</formula>
      <formula>$C$65</formula>
    </cfRule>
  </conditionalFormatting>
  <pageMargins left="0.7" right="0.7" top="0.75" bottom="0.75" header="0.3" footer="0.3"/>
  <pageSetup paperSize="9" orientation="portrait" r:id="rId1"/>
  <headerFooter>
    <oddFooter>&amp;L&amp;1#&amp;"Calibri"&amp;10&amp;K000000Følsomhet Intern (gul)</oddFooter>
  </headerFooter>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P79"/>
  <sheetViews>
    <sheetView topLeftCell="A4" workbookViewId="0">
      <selection activeCell="Q49" sqref="Q49"/>
    </sheetView>
  </sheetViews>
  <sheetFormatPr defaultColWidth="11.42578125" defaultRowHeight="12.75" x14ac:dyDescent="0.2"/>
  <sheetData>
    <row r="1" spans="1:16" ht="23.25" x14ac:dyDescent="0.35">
      <c r="A1" s="4" t="s">
        <v>11</v>
      </c>
      <c r="B1" s="5"/>
      <c r="C1" s="118" t="s">
        <v>77</v>
      </c>
      <c r="D1" s="119"/>
      <c r="E1" s="119"/>
      <c r="F1" s="119"/>
      <c r="G1" s="5"/>
      <c r="H1" s="5"/>
      <c r="I1" s="5"/>
      <c r="J1" s="5"/>
      <c r="K1" s="5"/>
      <c r="L1" s="5"/>
      <c r="M1" s="5"/>
      <c r="N1" s="5"/>
      <c r="O1" s="3"/>
    </row>
    <row r="2" spans="1:16" ht="23.25" x14ac:dyDescent="0.35">
      <c r="A2" s="6"/>
      <c r="B2" s="5"/>
      <c r="C2" s="5"/>
      <c r="D2" s="5"/>
      <c r="E2" s="5"/>
      <c r="F2" s="5"/>
      <c r="G2" s="5"/>
      <c r="H2" s="5"/>
      <c r="I2" s="5"/>
      <c r="J2" s="5"/>
      <c r="K2" s="5"/>
      <c r="L2" s="5"/>
      <c r="M2" s="5"/>
      <c r="N2" s="5"/>
      <c r="O2" s="3"/>
    </row>
    <row r="3" spans="1:16" ht="15" x14ac:dyDescent="0.25">
      <c r="A3" s="7" t="s">
        <v>9</v>
      </c>
      <c r="B3" s="64">
        <v>8.8000000000000007</v>
      </c>
      <c r="C3" s="8" t="s">
        <v>23</v>
      </c>
      <c r="D3" s="7"/>
      <c r="E3" s="64">
        <v>28.1</v>
      </c>
      <c r="F3" s="8" t="s">
        <v>20</v>
      </c>
      <c r="G3" s="5"/>
      <c r="H3" s="5"/>
      <c r="I3" s="5"/>
      <c r="J3" s="5"/>
      <c r="K3" s="5"/>
      <c r="L3" s="5"/>
      <c r="M3" s="5"/>
      <c r="N3" s="5"/>
      <c r="O3" s="3"/>
    </row>
    <row r="4" spans="1:16" x14ac:dyDescent="0.2">
      <c r="A4" s="5"/>
      <c r="B4" s="5"/>
      <c r="C4" s="5"/>
      <c r="D4" s="5"/>
      <c r="E4" s="5"/>
      <c r="F4" s="5"/>
      <c r="G4" s="5"/>
      <c r="H4" s="5"/>
      <c r="I4" s="5"/>
      <c r="J4" s="5"/>
      <c r="K4" s="5"/>
      <c r="L4" s="5"/>
      <c r="M4" s="5"/>
      <c r="N4" s="5"/>
      <c r="O4" s="3"/>
    </row>
    <row r="5" spans="1:16" ht="13.5" thickBot="1" x14ac:dyDescent="0.25">
      <c r="A5" s="5"/>
      <c r="B5" s="9" t="s">
        <v>0</v>
      </c>
      <c r="C5" s="9" t="s">
        <v>1</v>
      </c>
      <c r="D5" s="9" t="s">
        <v>2</v>
      </c>
      <c r="E5" s="9" t="s">
        <v>3</v>
      </c>
      <c r="F5" s="9" t="s">
        <v>4</v>
      </c>
      <c r="G5" s="5"/>
      <c r="H5" s="5"/>
      <c r="I5" s="5"/>
      <c r="J5" s="5"/>
      <c r="K5" s="5"/>
      <c r="L5" s="5"/>
      <c r="M5" s="5"/>
      <c r="N5" s="5"/>
      <c r="O5" s="3"/>
    </row>
    <row r="6" spans="1:16" x14ac:dyDescent="0.2">
      <c r="A6" s="10" t="s">
        <v>10</v>
      </c>
      <c r="B6" s="2">
        <v>0</v>
      </c>
      <c r="C6" s="1">
        <v>12</v>
      </c>
      <c r="D6" s="1">
        <v>24</v>
      </c>
      <c r="E6" s="1">
        <v>48</v>
      </c>
      <c r="F6" s="1">
        <v>72</v>
      </c>
      <c r="G6" s="11"/>
      <c r="H6" s="5"/>
      <c r="I6" s="5"/>
      <c r="J6" s="5"/>
      <c r="K6" s="5"/>
      <c r="L6" s="5"/>
      <c r="M6" s="5"/>
      <c r="N6" s="5"/>
      <c r="O6" s="67" t="s">
        <v>10</v>
      </c>
      <c r="P6" s="96" t="s">
        <v>78</v>
      </c>
    </row>
    <row r="7" spans="1:16" ht="13.5" thickBot="1" x14ac:dyDescent="0.25">
      <c r="A7" s="12" t="s">
        <v>18</v>
      </c>
      <c r="B7" s="120" t="s">
        <v>19</v>
      </c>
      <c r="C7" s="121"/>
      <c r="D7" s="121"/>
      <c r="E7" s="121"/>
      <c r="F7" s="121"/>
      <c r="G7" s="11"/>
      <c r="H7" s="5"/>
      <c r="I7" s="5"/>
      <c r="J7" s="5"/>
      <c r="K7" s="5"/>
      <c r="L7" s="5"/>
      <c r="M7" s="5"/>
      <c r="N7" s="5"/>
      <c r="O7" s="68" t="s">
        <v>18</v>
      </c>
      <c r="P7" s="96" t="s">
        <v>79</v>
      </c>
    </row>
    <row r="8" spans="1:16" ht="15" x14ac:dyDescent="0.25">
      <c r="A8" s="62">
        <v>1</v>
      </c>
      <c r="B8" s="58">
        <v>4.8</v>
      </c>
      <c r="C8" s="59">
        <v>4.5599999999999996</v>
      </c>
      <c r="D8" s="59">
        <v>4.5</v>
      </c>
      <c r="E8" s="59">
        <v>4.57</v>
      </c>
      <c r="F8" s="60">
        <v>4.57</v>
      </c>
      <c r="G8" s="5"/>
      <c r="H8" s="5"/>
      <c r="I8" s="5"/>
      <c r="J8" s="5"/>
      <c r="K8" s="5"/>
      <c r="L8" s="5"/>
      <c r="M8" s="5"/>
      <c r="N8" s="5"/>
      <c r="O8" s="62">
        <v>1</v>
      </c>
      <c r="P8" s="79"/>
    </row>
    <row r="9" spans="1:16" ht="15" x14ac:dyDescent="0.25">
      <c r="A9" s="63">
        <v>2</v>
      </c>
      <c r="B9" s="24">
        <v>5.48</v>
      </c>
      <c r="C9" s="25">
        <v>5.36</v>
      </c>
      <c r="D9" s="25">
        <v>5.62</v>
      </c>
      <c r="E9" s="25">
        <v>5.44</v>
      </c>
      <c r="F9" s="61">
        <v>5.35</v>
      </c>
      <c r="G9" s="5"/>
      <c r="H9" s="5"/>
      <c r="I9" s="5"/>
      <c r="J9" s="5"/>
      <c r="K9" s="5"/>
      <c r="L9" s="5"/>
      <c r="M9" s="5"/>
      <c r="N9" s="5"/>
      <c r="O9" s="63">
        <v>2</v>
      </c>
      <c r="P9" s="79">
        <v>5.34</v>
      </c>
    </row>
    <row r="10" spans="1:16" ht="15" x14ac:dyDescent="0.25">
      <c r="A10" s="63">
        <v>3</v>
      </c>
      <c r="B10" s="24">
        <v>4.49</v>
      </c>
      <c r="C10" s="25">
        <v>4.43</v>
      </c>
      <c r="D10" s="25">
        <v>4.38</v>
      </c>
      <c r="E10" s="25">
        <v>4.3899999999999997</v>
      </c>
      <c r="F10" s="61">
        <v>4.4000000000000004</v>
      </c>
      <c r="G10" s="5"/>
      <c r="H10" s="5"/>
      <c r="I10" s="5"/>
      <c r="J10" s="5"/>
      <c r="K10" s="5"/>
      <c r="L10" s="5"/>
      <c r="M10" s="5"/>
      <c r="N10" s="5"/>
      <c r="O10" s="63">
        <v>3</v>
      </c>
      <c r="P10" s="79">
        <v>4.34</v>
      </c>
    </row>
    <row r="11" spans="1:16" ht="15" x14ac:dyDescent="0.25">
      <c r="A11" s="63">
        <v>4</v>
      </c>
      <c r="B11" s="24">
        <v>3.73</v>
      </c>
      <c r="C11" s="25">
        <v>3.75</v>
      </c>
      <c r="D11" s="25">
        <v>3.73</v>
      </c>
      <c r="E11" s="25">
        <v>3.67</v>
      </c>
      <c r="F11" s="61">
        <v>3.74</v>
      </c>
      <c r="G11" s="5"/>
      <c r="H11" s="5"/>
      <c r="I11" s="5"/>
      <c r="J11" s="5"/>
      <c r="K11" s="5"/>
      <c r="L11" s="5"/>
      <c r="M11" s="5"/>
      <c r="N11" s="5"/>
      <c r="O11" s="63">
        <v>4</v>
      </c>
      <c r="P11" s="79">
        <v>3.48</v>
      </c>
    </row>
    <row r="12" spans="1:16" ht="15" x14ac:dyDescent="0.25">
      <c r="A12" s="63">
        <v>5</v>
      </c>
      <c r="B12" s="24">
        <v>7.01</v>
      </c>
      <c r="C12" s="25">
        <v>7.27</v>
      </c>
      <c r="D12" s="25">
        <v>7.34</v>
      </c>
      <c r="E12" s="25">
        <v>7.38</v>
      </c>
      <c r="F12" s="61">
        <v>7.29</v>
      </c>
      <c r="G12" s="5"/>
      <c r="H12" s="5"/>
      <c r="I12" s="5"/>
      <c r="J12" s="5"/>
      <c r="K12" s="5"/>
      <c r="L12" s="5"/>
      <c r="M12" s="5"/>
      <c r="N12" s="5"/>
      <c r="O12" s="63">
        <v>5</v>
      </c>
      <c r="P12" s="79">
        <v>7.31</v>
      </c>
    </row>
    <row r="13" spans="1:16" ht="15" x14ac:dyDescent="0.25">
      <c r="A13" s="63">
        <v>6</v>
      </c>
      <c r="B13" s="24">
        <v>2.94</v>
      </c>
      <c r="C13" s="25">
        <v>2.89</v>
      </c>
      <c r="D13" s="25">
        <v>2.85</v>
      </c>
      <c r="E13" s="25">
        <v>2.86</v>
      </c>
      <c r="F13" s="61">
        <v>2.82</v>
      </c>
      <c r="G13" s="5"/>
      <c r="H13" s="5"/>
      <c r="I13" s="5"/>
      <c r="J13" s="5"/>
      <c r="K13" s="5"/>
      <c r="L13" s="5"/>
      <c r="M13" s="5"/>
      <c r="N13" s="5"/>
      <c r="O13" s="63">
        <v>6</v>
      </c>
      <c r="P13" s="79">
        <v>2.79</v>
      </c>
    </row>
    <row r="14" spans="1:16" ht="15" x14ac:dyDescent="0.25">
      <c r="A14" s="63">
        <v>7</v>
      </c>
      <c r="B14" s="24">
        <v>3.52</v>
      </c>
      <c r="C14" s="78">
        <v>3.61</v>
      </c>
      <c r="D14" s="25">
        <v>3.57</v>
      </c>
      <c r="E14" s="25">
        <v>3.57</v>
      </c>
      <c r="F14" s="61">
        <v>3.5179999999999998</v>
      </c>
      <c r="G14" s="5"/>
      <c r="H14" s="5"/>
      <c r="I14" s="5"/>
      <c r="J14" s="5"/>
      <c r="K14" s="5"/>
      <c r="L14" s="5"/>
      <c r="M14" s="5"/>
      <c r="N14" s="5"/>
      <c r="O14" s="63">
        <v>7</v>
      </c>
      <c r="P14" s="79">
        <v>3.43</v>
      </c>
    </row>
    <row r="15" spans="1:16" ht="15" x14ac:dyDescent="0.25">
      <c r="A15" s="63">
        <v>8</v>
      </c>
      <c r="B15" s="24">
        <v>2.9</v>
      </c>
      <c r="C15" s="25">
        <v>2.92</v>
      </c>
      <c r="D15" s="25">
        <v>2.9</v>
      </c>
      <c r="E15" s="25">
        <v>2.9</v>
      </c>
      <c r="F15" s="61">
        <v>2.89</v>
      </c>
      <c r="G15" s="5"/>
      <c r="H15" s="5"/>
      <c r="I15" s="5"/>
      <c r="J15" s="5"/>
      <c r="K15" s="5"/>
      <c r="L15" s="5"/>
      <c r="M15" s="5"/>
      <c r="N15" s="5"/>
      <c r="O15" s="63">
        <v>8</v>
      </c>
      <c r="P15" s="79">
        <v>2.85</v>
      </c>
    </row>
    <row r="16" spans="1:16" ht="15" x14ac:dyDescent="0.25">
      <c r="A16" s="63">
        <v>9</v>
      </c>
      <c r="B16" s="24">
        <v>4.95</v>
      </c>
      <c r="C16" s="25">
        <v>5.12</v>
      </c>
      <c r="D16" s="25">
        <v>5.05</v>
      </c>
      <c r="E16" s="25">
        <v>4.79</v>
      </c>
      <c r="F16" s="61">
        <v>4.8600000000000003</v>
      </c>
      <c r="G16" s="5"/>
      <c r="H16" s="5"/>
      <c r="I16" s="5"/>
      <c r="J16" s="5"/>
      <c r="K16" s="5"/>
      <c r="L16" s="5"/>
      <c r="M16" s="5"/>
      <c r="N16" s="5"/>
      <c r="O16" s="63">
        <v>9</v>
      </c>
      <c r="P16" s="79">
        <v>4.59</v>
      </c>
    </row>
    <row r="17" spans="1:16" ht="15" x14ac:dyDescent="0.25">
      <c r="A17" s="63">
        <v>10</v>
      </c>
      <c r="B17" s="24">
        <v>2.1800000000000002</v>
      </c>
      <c r="C17" s="25">
        <v>2.2599999999999998</v>
      </c>
      <c r="D17" s="25">
        <v>2.15</v>
      </c>
      <c r="E17" s="25">
        <v>2.12</v>
      </c>
      <c r="F17" s="61">
        <v>2.15</v>
      </c>
      <c r="G17" s="5"/>
      <c r="H17" s="5"/>
      <c r="I17" s="5"/>
      <c r="J17" s="5"/>
      <c r="K17" s="5"/>
      <c r="L17" s="5"/>
      <c r="M17" s="5"/>
      <c r="N17" s="5"/>
      <c r="O17" s="63">
        <v>10</v>
      </c>
      <c r="P17" s="79">
        <v>2.14</v>
      </c>
    </row>
    <row r="18" spans="1:16" ht="15" x14ac:dyDescent="0.25">
      <c r="A18" s="63">
        <v>11</v>
      </c>
      <c r="B18" s="24">
        <v>3.8</v>
      </c>
      <c r="C18" s="25">
        <v>3.66</v>
      </c>
      <c r="D18" s="25">
        <v>3.79</v>
      </c>
      <c r="E18" s="25">
        <v>3.85</v>
      </c>
      <c r="F18" s="61">
        <v>3.62</v>
      </c>
      <c r="G18" s="5"/>
      <c r="H18" s="5"/>
      <c r="I18" s="5"/>
      <c r="J18" s="5"/>
      <c r="K18" s="5"/>
      <c r="L18" s="5"/>
      <c r="M18" s="5"/>
      <c r="N18" s="5"/>
      <c r="O18" s="63">
        <v>11</v>
      </c>
      <c r="P18" s="79">
        <v>3.75</v>
      </c>
    </row>
    <row r="19" spans="1:16" ht="15" x14ac:dyDescent="0.25">
      <c r="A19" s="63">
        <v>12</v>
      </c>
      <c r="B19" s="24">
        <v>3.19</v>
      </c>
      <c r="C19" s="25">
        <v>3.1</v>
      </c>
      <c r="D19" s="25">
        <v>3.3</v>
      </c>
      <c r="E19" s="25">
        <v>3.27</v>
      </c>
      <c r="F19" s="61">
        <v>3.25</v>
      </c>
      <c r="G19" s="5"/>
      <c r="H19" s="5"/>
      <c r="I19" s="5"/>
      <c r="J19" s="5"/>
      <c r="K19" s="5"/>
      <c r="L19" s="5"/>
      <c r="M19" s="5"/>
      <c r="N19" s="5"/>
      <c r="O19" s="63">
        <v>12</v>
      </c>
      <c r="P19" s="79">
        <v>3.36</v>
      </c>
    </row>
    <row r="20" spans="1:16" ht="15" x14ac:dyDescent="0.25">
      <c r="A20" s="63">
        <v>13</v>
      </c>
      <c r="B20" s="24">
        <v>4.4000000000000004</v>
      </c>
      <c r="C20" s="25">
        <v>4.18</v>
      </c>
      <c r="D20" s="25">
        <v>4.2300000000000004</v>
      </c>
      <c r="E20" s="25">
        <v>4.32</v>
      </c>
      <c r="F20" s="61">
        <v>4.37</v>
      </c>
      <c r="G20" s="5"/>
      <c r="H20" s="5"/>
      <c r="I20" s="5"/>
      <c r="J20" s="5"/>
      <c r="K20" s="5"/>
      <c r="L20" s="5"/>
      <c r="M20" s="5"/>
      <c r="N20" s="5"/>
      <c r="O20" s="63">
        <v>13</v>
      </c>
      <c r="P20" s="79">
        <v>4.46</v>
      </c>
    </row>
    <row r="21" spans="1:16" ht="15" x14ac:dyDescent="0.25">
      <c r="A21" s="63">
        <v>14</v>
      </c>
      <c r="B21" s="24">
        <v>3.18</v>
      </c>
      <c r="C21" s="25">
        <v>3.35</v>
      </c>
      <c r="D21" s="25">
        <v>3.31</v>
      </c>
      <c r="E21" s="25">
        <v>3.32</v>
      </c>
      <c r="F21" s="61">
        <v>3.42</v>
      </c>
      <c r="G21" s="5"/>
      <c r="H21" s="5"/>
      <c r="I21" s="5"/>
      <c r="J21" s="5"/>
      <c r="K21" s="5"/>
      <c r="L21" s="5"/>
      <c r="M21" s="5"/>
      <c r="N21" s="5"/>
      <c r="O21" s="63">
        <v>14</v>
      </c>
      <c r="P21" s="79">
        <v>3.22</v>
      </c>
    </row>
    <row r="22" spans="1:16" ht="15" x14ac:dyDescent="0.25">
      <c r="A22" s="63">
        <v>15</v>
      </c>
      <c r="B22" s="24">
        <v>4.34</v>
      </c>
      <c r="C22" s="70"/>
      <c r="D22" s="25">
        <v>4.2699999999999996</v>
      </c>
      <c r="E22" s="25">
        <v>4.24</v>
      </c>
      <c r="F22" s="61">
        <v>4.21</v>
      </c>
      <c r="G22" s="5"/>
      <c r="H22" s="5"/>
      <c r="I22" s="5"/>
      <c r="J22" s="5"/>
      <c r="K22" s="5"/>
      <c r="L22" s="5"/>
      <c r="M22" s="5"/>
      <c r="N22" s="5"/>
      <c r="O22" s="63">
        <v>15</v>
      </c>
      <c r="P22" s="79">
        <v>4.04</v>
      </c>
    </row>
    <row r="23" spans="1:16" ht="15" x14ac:dyDescent="0.25">
      <c r="A23" s="63">
        <v>16</v>
      </c>
      <c r="B23" s="71">
        <v>4.7699999999999996</v>
      </c>
      <c r="C23" s="77"/>
      <c r="D23" s="72">
        <v>4.96</v>
      </c>
      <c r="E23" s="72">
        <v>4.88</v>
      </c>
      <c r="F23" s="73">
        <v>5.09</v>
      </c>
      <c r="G23" s="5"/>
      <c r="H23" s="5"/>
      <c r="I23" s="5"/>
      <c r="J23" s="5"/>
      <c r="K23" s="5"/>
      <c r="L23" s="5"/>
      <c r="M23" s="5"/>
      <c r="N23" s="5"/>
      <c r="O23" s="63">
        <v>16</v>
      </c>
      <c r="P23" s="79">
        <v>4.7300000000000004</v>
      </c>
    </row>
    <row r="24" spans="1:16" ht="15" x14ac:dyDescent="0.25">
      <c r="A24" s="63">
        <v>17</v>
      </c>
      <c r="B24" s="71">
        <v>3.89</v>
      </c>
      <c r="C24" s="72">
        <v>3.86</v>
      </c>
      <c r="D24" s="72">
        <v>3.78</v>
      </c>
      <c r="E24" s="72">
        <v>3.77</v>
      </c>
      <c r="F24" s="73">
        <v>3.62</v>
      </c>
      <c r="G24" s="5"/>
      <c r="H24" s="5"/>
      <c r="I24" s="5"/>
      <c r="J24" s="5"/>
      <c r="K24" s="5"/>
      <c r="L24" s="5"/>
      <c r="M24" s="5"/>
      <c r="N24" s="5"/>
      <c r="O24" s="63">
        <v>17</v>
      </c>
      <c r="P24" s="79">
        <v>3.6</v>
      </c>
    </row>
    <row r="25" spans="1:16" ht="15" x14ac:dyDescent="0.25">
      <c r="A25" s="63">
        <v>18</v>
      </c>
      <c r="B25" s="71">
        <v>3.47</v>
      </c>
      <c r="C25" s="72">
        <v>3.37</v>
      </c>
      <c r="D25" s="72">
        <v>3.42</v>
      </c>
      <c r="E25" s="72">
        <v>3.35</v>
      </c>
      <c r="F25" s="73">
        <v>3.37</v>
      </c>
      <c r="G25" s="5"/>
      <c r="H25" s="5"/>
      <c r="I25" s="5"/>
      <c r="J25" s="5"/>
      <c r="K25" s="5"/>
      <c r="L25" s="5"/>
      <c r="M25" s="5"/>
      <c r="N25" s="5"/>
      <c r="O25" s="63">
        <v>18</v>
      </c>
      <c r="P25" s="79">
        <v>3.24</v>
      </c>
    </row>
    <row r="26" spans="1:16" ht="15" x14ac:dyDescent="0.25">
      <c r="A26" s="63">
        <v>19</v>
      </c>
      <c r="B26" s="71">
        <v>3.15</v>
      </c>
      <c r="C26" s="72">
        <v>3.17</v>
      </c>
      <c r="D26" s="72">
        <v>3.16</v>
      </c>
      <c r="E26" s="72">
        <v>3.1</v>
      </c>
      <c r="F26" s="73">
        <v>3</v>
      </c>
      <c r="G26" s="5"/>
      <c r="H26" s="5"/>
      <c r="I26" s="5"/>
      <c r="J26" s="5"/>
      <c r="K26" s="5"/>
      <c r="L26" s="5"/>
      <c r="M26" s="5"/>
      <c r="N26" s="5"/>
      <c r="O26" s="63">
        <v>19</v>
      </c>
      <c r="P26" s="79">
        <v>3.02</v>
      </c>
    </row>
    <row r="27" spans="1:16" ht="15.75" thickBot="1" x14ac:dyDescent="0.3">
      <c r="A27" s="63">
        <v>20</v>
      </c>
      <c r="B27" s="74">
        <v>4.5999999999999996</v>
      </c>
      <c r="C27" s="75">
        <v>4.83</v>
      </c>
      <c r="D27" s="75">
        <v>4.68</v>
      </c>
      <c r="E27" s="75">
        <v>4.62</v>
      </c>
      <c r="F27" s="76">
        <v>4.74</v>
      </c>
      <c r="G27" s="5"/>
      <c r="H27" s="5"/>
      <c r="I27" s="5"/>
      <c r="J27" s="5"/>
      <c r="K27" s="5"/>
      <c r="L27" s="5"/>
      <c r="M27" s="5"/>
      <c r="N27" s="5"/>
      <c r="O27" s="63">
        <v>20</v>
      </c>
      <c r="P27" s="79">
        <v>4.54</v>
      </c>
    </row>
    <row r="28" spans="1:16" x14ac:dyDescent="0.2">
      <c r="A28" s="5"/>
      <c r="B28" s="13"/>
      <c r="C28" s="13"/>
      <c r="D28" s="13"/>
      <c r="E28" s="13"/>
      <c r="F28" s="13"/>
      <c r="G28" s="122" t="s">
        <v>26</v>
      </c>
      <c r="H28" s="123"/>
      <c r="I28" s="123"/>
      <c r="J28" s="123"/>
      <c r="K28" s="123"/>
      <c r="L28" s="123"/>
      <c r="M28" s="123"/>
      <c r="N28" s="123"/>
      <c r="O28" s="3"/>
    </row>
    <row r="29" spans="1:16" x14ac:dyDescent="0.2">
      <c r="A29" s="5"/>
      <c r="B29" s="13"/>
      <c r="C29" s="13"/>
      <c r="D29" s="13"/>
      <c r="E29" s="13"/>
      <c r="F29" s="13"/>
      <c r="G29" s="13"/>
      <c r="H29" s="13"/>
      <c r="I29" s="13"/>
      <c r="J29" s="13"/>
      <c r="K29" s="13"/>
      <c r="L29" s="13"/>
      <c r="M29" s="13"/>
      <c r="N29" s="13"/>
      <c r="O29" s="3"/>
    </row>
    <row r="30" spans="1:16" x14ac:dyDescent="0.2">
      <c r="A30" s="5"/>
      <c r="B30" s="13"/>
      <c r="C30" s="13"/>
      <c r="D30" s="13"/>
      <c r="E30" s="13"/>
      <c r="F30" s="13"/>
      <c r="G30" s="13"/>
      <c r="H30" s="13"/>
      <c r="I30" s="13"/>
      <c r="J30" s="13"/>
      <c r="K30" s="13"/>
      <c r="L30" s="13"/>
      <c r="M30" s="13"/>
      <c r="N30" s="13"/>
      <c r="O30" s="3"/>
    </row>
    <row r="31" spans="1:16" x14ac:dyDescent="0.2">
      <c r="A31" s="5"/>
      <c r="B31" s="124" t="s">
        <v>24</v>
      </c>
      <c r="C31" s="125"/>
      <c r="D31" s="125"/>
      <c r="E31" s="125"/>
      <c r="F31" s="125"/>
      <c r="G31" s="13"/>
      <c r="H31" s="13"/>
      <c r="I31" s="13"/>
      <c r="J31" s="13"/>
      <c r="K31" s="13"/>
      <c r="L31" s="13"/>
      <c r="M31" s="13"/>
      <c r="N31" s="13"/>
      <c r="O31" s="3"/>
    </row>
    <row r="32" spans="1:16" x14ac:dyDescent="0.2">
      <c r="A32" s="5"/>
      <c r="B32" s="13"/>
      <c r="C32" s="13"/>
      <c r="D32" s="13"/>
      <c r="E32" s="13"/>
      <c r="F32" s="13"/>
      <c r="G32" s="13"/>
      <c r="H32" s="13"/>
      <c r="I32" s="13"/>
      <c r="J32" s="13"/>
      <c r="K32" s="13"/>
      <c r="L32" s="13"/>
      <c r="M32" s="13"/>
      <c r="N32" s="13"/>
      <c r="O32" s="3"/>
    </row>
    <row r="33" spans="1:15" ht="13.5" thickBot="1" x14ac:dyDescent="0.25">
      <c r="A33" s="14" t="s">
        <v>18</v>
      </c>
      <c r="B33" s="9" t="s">
        <v>0</v>
      </c>
      <c r="C33" s="9" t="s">
        <v>1</v>
      </c>
      <c r="D33" s="9" t="s">
        <v>2</v>
      </c>
      <c r="E33" s="9" t="s">
        <v>3</v>
      </c>
      <c r="F33" s="9" t="s">
        <v>4</v>
      </c>
      <c r="G33" s="13"/>
      <c r="H33" s="13"/>
      <c r="I33" s="13"/>
      <c r="J33" s="13"/>
      <c r="K33" s="13"/>
      <c r="L33" s="13"/>
      <c r="M33" s="13"/>
      <c r="N33" s="13"/>
      <c r="O33" s="3"/>
    </row>
    <row r="34" spans="1:15" x14ac:dyDescent="0.2">
      <c r="A34" s="15">
        <v>1</v>
      </c>
      <c r="B34" s="13">
        <f t="shared" ref="B34:B53" si="0">IF((B8&lt;&gt;0)*ISNUMBER(B8),100*(B8/B8),"")</f>
        <v>100</v>
      </c>
      <c r="C34" s="13">
        <f t="shared" ref="C34:C53" si="1">IF((B8&lt;&gt;0)*ISNUMBER(C8),100*(C8/B8),"")</f>
        <v>95</v>
      </c>
      <c r="D34" s="13">
        <f t="shared" ref="D34:D53" si="2">IF((B8&lt;&gt;0)*ISNUMBER(D8),100*(D8/B8),"")</f>
        <v>93.75</v>
      </c>
      <c r="E34" s="13">
        <f t="shared" ref="E34:E53" si="3">IF((B8&lt;&gt;0)*ISNUMBER(E8),100*(E8/B8),"")</f>
        <v>95.208333333333343</v>
      </c>
      <c r="F34" s="13">
        <f t="shared" ref="F34:F53" si="4">IF((B8&lt;&gt;0)*ISNUMBER(F8),100*(F8/B8),"")</f>
        <v>95.208333333333343</v>
      </c>
      <c r="G34" s="5"/>
      <c r="H34" s="13"/>
      <c r="I34" s="13"/>
      <c r="J34" s="13"/>
      <c r="K34" s="13"/>
      <c r="L34" s="13"/>
      <c r="M34" s="13"/>
      <c r="N34" s="13"/>
      <c r="O34" s="3"/>
    </row>
    <row r="35" spans="1:15" x14ac:dyDescent="0.2">
      <c r="A35" s="16">
        <v>2</v>
      </c>
      <c r="B35" s="13">
        <f t="shared" si="0"/>
        <v>100</v>
      </c>
      <c r="C35" s="13">
        <f t="shared" si="1"/>
        <v>97.810218978102199</v>
      </c>
      <c r="D35" s="13">
        <f t="shared" si="2"/>
        <v>102.55474452554745</v>
      </c>
      <c r="E35" s="13">
        <f t="shared" si="3"/>
        <v>99.270072992700733</v>
      </c>
      <c r="F35" s="13">
        <f t="shared" si="4"/>
        <v>97.627737226277361</v>
      </c>
      <c r="G35" s="11"/>
      <c r="H35" s="13"/>
      <c r="I35" s="13"/>
      <c r="J35" s="13"/>
      <c r="K35" s="13"/>
      <c r="L35" s="13"/>
      <c r="M35" s="13"/>
      <c r="N35" s="13"/>
      <c r="O35" s="3"/>
    </row>
    <row r="36" spans="1:15" x14ac:dyDescent="0.2">
      <c r="A36" s="16">
        <v>3</v>
      </c>
      <c r="B36" s="13">
        <f t="shared" si="0"/>
        <v>100</v>
      </c>
      <c r="C36" s="13">
        <f t="shared" si="1"/>
        <v>98.663697104677055</v>
      </c>
      <c r="D36" s="13">
        <f t="shared" si="2"/>
        <v>97.550111358574597</v>
      </c>
      <c r="E36" s="13">
        <f t="shared" si="3"/>
        <v>97.772828507795083</v>
      </c>
      <c r="F36" s="13">
        <f t="shared" si="4"/>
        <v>97.995545657015597</v>
      </c>
      <c r="G36" s="11"/>
      <c r="H36" s="13"/>
      <c r="I36" s="13"/>
      <c r="J36" s="13"/>
      <c r="K36" s="13"/>
      <c r="L36" s="13"/>
      <c r="M36" s="13"/>
      <c r="N36" s="13"/>
      <c r="O36" s="3"/>
    </row>
    <row r="37" spans="1:15" x14ac:dyDescent="0.2">
      <c r="A37" s="16">
        <v>4</v>
      </c>
      <c r="B37" s="13">
        <f t="shared" si="0"/>
        <v>100</v>
      </c>
      <c r="C37" s="13">
        <f t="shared" si="1"/>
        <v>100.53619302949062</v>
      </c>
      <c r="D37" s="13">
        <f t="shared" si="2"/>
        <v>100</v>
      </c>
      <c r="E37" s="13">
        <f t="shared" si="3"/>
        <v>98.391420911528144</v>
      </c>
      <c r="F37" s="13">
        <f t="shared" si="4"/>
        <v>100.26809651474531</v>
      </c>
      <c r="G37" s="11"/>
      <c r="H37" s="13"/>
      <c r="I37" s="13"/>
      <c r="J37" s="13"/>
      <c r="K37" s="13"/>
      <c r="L37" s="13"/>
      <c r="M37" s="13"/>
      <c r="N37" s="13"/>
      <c r="O37" s="3"/>
    </row>
    <row r="38" spans="1:15" x14ac:dyDescent="0.2">
      <c r="A38" s="16">
        <v>5</v>
      </c>
      <c r="B38" s="13">
        <f t="shared" si="0"/>
        <v>100</v>
      </c>
      <c r="C38" s="13">
        <f t="shared" si="1"/>
        <v>103.70898716119829</v>
      </c>
      <c r="D38" s="13">
        <f t="shared" si="2"/>
        <v>104.70756062767475</v>
      </c>
      <c r="E38" s="13">
        <f t="shared" si="3"/>
        <v>105.27817403708988</v>
      </c>
      <c r="F38" s="13">
        <f t="shared" si="4"/>
        <v>103.99429386590586</v>
      </c>
      <c r="G38" s="11"/>
      <c r="H38" s="13"/>
      <c r="I38" s="13"/>
      <c r="J38" s="13"/>
      <c r="K38" s="13"/>
      <c r="L38" s="13"/>
      <c r="M38" s="13"/>
      <c r="N38" s="13"/>
      <c r="O38" s="3"/>
    </row>
    <row r="39" spans="1:15" x14ac:dyDescent="0.2">
      <c r="A39" s="16">
        <v>6</v>
      </c>
      <c r="B39" s="13">
        <f t="shared" si="0"/>
        <v>100</v>
      </c>
      <c r="C39" s="13">
        <f t="shared" si="1"/>
        <v>98.299319727891159</v>
      </c>
      <c r="D39" s="13">
        <f t="shared" si="2"/>
        <v>96.938775510204096</v>
      </c>
      <c r="E39" s="13">
        <f t="shared" si="3"/>
        <v>97.278911564625844</v>
      </c>
      <c r="F39" s="13">
        <f t="shared" si="4"/>
        <v>95.918367346938766</v>
      </c>
      <c r="G39" s="11"/>
      <c r="H39" s="5"/>
      <c r="I39" s="5"/>
      <c r="J39" s="5"/>
      <c r="K39" s="5"/>
      <c r="L39" s="5"/>
      <c r="M39" s="5"/>
      <c r="N39" s="5"/>
      <c r="O39" s="3"/>
    </row>
    <row r="40" spans="1:15" x14ac:dyDescent="0.2">
      <c r="A40" s="16">
        <v>7</v>
      </c>
      <c r="B40" s="13">
        <f t="shared" si="0"/>
        <v>100</v>
      </c>
      <c r="C40" s="13">
        <f t="shared" si="1"/>
        <v>102.55681818181819</v>
      </c>
      <c r="D40" s="13">
        <f t="shared" si="2"/>
        <v>101.42045454545455</v>
      </c>
      <c r="E40" s="13">
        <f t="shared" si="3"/>
        <v>101.42045454545455</v>
      </c>
      <c r="F40" s="13">
        <f t="shared" si="4"/>
        <v>99.943181818181813</v>
      </c>
      <c r="G40" s="11"/>
      <c r="H40" s="5"/>
      <c r="I40" s="5"/>
      <c r="J40" s="5"/>
      <c r="K40" s="5"/>
      <c r="L40" s="5"/>
      <c r="M40" s="5"/>
      <c r="N40" s="5"/>
      <c r="O40" s="3"/>
    </row>
    <row r="41" spans="1:15" x14ac:dyDescent="0.2">
      <c r="A41" s="16">
        <v>8</v>
      </c>
      <c r="B41" s="13">
        <f t="shared" si="0"/>
        <v>100</v>
      </c>
      <c r="C41" s="13">
        <f t="shared" si="1"/>
        <v>100.68965517241379</v>
      </c>
      <c r="D41" s="13">
        <f t="shared" si="2"/>
        <v>100</v>
      </c>
      <c r="E41" s="13">
        <f t="shared" si="3"/>
        <v>100</v>
      </c>
      <c r="F41" s="13">
        <f t="shared" si="4"/>
        <v>99.65517241379311</v>
      </c>
      <c r="G41" s="11"/>
      <c r="H41" s="5"/>
      <c r="I41" s="5"/>
      <c r="J41" s="5"/>
      <c r="K41" s="5"/>
      <c r="L41" s="5"/>
      <c r="M41" s="5"/>
      <c r="N41" s="5"/>
      <c r="O41" s="3"/>
    </row>
    <row r="42" spans="1:15" x14ac:dyDescent="0.2">
      <c r="A42" s="16">
        <v>9</v>
      </c>
      <c r="B42" s="13">
        <f t="shared" si="0"/>
        <v>100</v>
      </c>
      <c r="C42" s="13">
        <f t="shared" si="1"/>
        <v>103.43434343434343</v>
      </c>
      <c r="D42" s="13">
        <f t="shared" si="2"/>
        <v>102.02020202020201</v>
      </c>
      <c r="E42" s="13">
        <f t="shared" si="3"/>
        <v>96.767676767676775</v>
      </c>
      <c r="F42" s="13">
        <f t="shared" si="4"/>
        <v>98.181818181818187</v>
      </c>
      <c r="G42" s="11"/>
      <c r="H42" s="5"/>
      <c r="I42" s="5"/>
      <c r="J42" s="5"/>
      <c r="K42" s="5"/>
      <c r="L42" s="5"/>
      <c r="M42" s="5"/>
      <c r="N42" s="5"/>
      <c r="O42" s="3"/>
    </row>
    <row r="43" spans="1:15" x14ac:dyDescent="0.2">
      <c r="A43" s="16">
        <v>10</v>
      </c>
      <c r="B43" s="13">
        <f t="shared" si="0"/>
        <v>100</v>
      </c>
      <c r="C43" s="13">
        <f t="shared" si="1"/>
        <v>103.66972477064218</v>
      </c>
      <c r="D43" s="13">
        <f t="shared" si="2"/>
        <v>98.623853211009163</v>
      </c>
      <c r="E43" s="13">
        <f t="shared" si="3"/>
        <v>97.247706422018339</v>
      </c>
      <c r="F43" s="13">
        <f t="shared" si="4"/>
        <v>98.623853211009163</v>
      </c>
      <c r="G43" s="11"/>
      <c r="H43" s="5"/>
      <c r="I43" s="5"/>
      <c r="J43" s="5"/>
      <c r="K43" s="5"/>
      <c r="L43" s="5"/>
      <c r="M43" s="5"/>
      <c r="N43" s="5"/>
      <c r="O43" s="3"/>
    </row>
    <row r="44" spans="1:15" x14ac:dyDescent="0.2">
      <c r="A44" s="16">
        <v>11</v>
      </c>
      <c r="B44" s="13">
        <f t="shared" si="0"/>
        <v>100</v>
      </c>
      <c r="C44" s="13">
        <f t="shared" si="1"/>
        <v>96.31578947368422</v>
      </c>
      <c r="D44" s="13">
        <f t="shared" si="2"/>
        <v>99.736842105263165</v>
      </c>
      <c r="E44" s="13">
        <f t="shared" si="3"/>
        <v>101.31578947368422</v>
      </c>
      <c r="F44" s="13">
        <f t="shared" si="4"/>
        <v>95.26315789473685</v>
      </c>
      <c r="G44" s="11"/>
      <c r="H44" s="5"/>
      <c r="I44" s="5"/>
      <c r="J44" s="5"/>
      <c r="K44" s="5"/>
      <c r="L44" s="5"/>
      <c r="M44" s="5"/>
      <c r="N44" s="5"/>
      <c r="O44" s="3"/>
    </row>
    <row r="45" spans="1:15" x14ac:dyDescent="0.2">
      <c r="A45" s="16">
        <v>12</v>
      </c>
      <c r="B45" s="13">
        <f t="shared" si="0"/>
        <v>100</v>
      </c>
      <c r="C45" s="13">
        <f t="shared" si="1"/>
        <v>97.178683385579944</v>
      </c>
      <c r="D45" s="13">
        <f t="shared" si="2"/>
        <v>103.44827586206897</v>
      </c>
      <c r="E45" s="13">
        <f t="shared" si="3"/>
        <v>102.50783699059562</v>
      </c>
      <c r="F45" s="13">
        <f t="shared" si="4"/>
        <v>101.88087774294672</v>
      </c>
      <c r="G45" s="11"/>
      <c r="H45" s="5"/>
      <c r="I45" s="5"/>
      <c r="J45" s="5"/>
      <c r="K45" s="5"/>
      <c r="L45" s="5"/>
      <c r="M45" s="5"/>
      <c r="N45" s="5"/>
      <c r="O45" s="3"/>
    </row>
    <row r="46" spans="1:15" x14ac:dyDescent="0.2">
      <c r="A46" s="16">
        <v>13</v>
      </c>
      <c r="B46" s="13">
        <f t="shared" si="0"/>
        <v>100</v>
      </c>
      <c r="C46" s="13">
        <f t="shared" si="1"/>
        <v>94.999999999999986</v>
      </c>
      <c r="D46" s="13">
        <f t="shared" si="2"/>
        <v>96.13636363636364</v>
      </c>
      <c r="E46" s="13">
        <f t="shared" si="3"/>
        <v>98.181818181818187</v>
      </c>
      <c r="F46" s="13">
        <f t="shared" si="4"/>
        <v>99.318181818181813</v>
      </c>
      <c r="G46" s="11"/>
      <c r="H46" s="5"/>
      <c r="I46" s="5"/>
      <c r="J46" s="5"/>
      <c r="K46" s="5"/>
      <c r="L46" s="5"/>
      <c r="M46" s="5"/>
      <c r="N46" s="5"/>
      <c r="O46" s="3"/>
    </row>
    <row r="47" spans="1:15" x14ac:dyDescent="0.2">
      <c r="A47" s="16">
        <v>14</v>
      </c>
      <c r="B47" s="13">
        <f t="shared" si="0"/>
        <v>100</v>
      </c>
      <c r="C47" s="13">
        <f t="shared" si="1"/>
        <v>105.34591194968553</v>
      </c>
      <c r="D47" s="13">
        <f t="shared" si="2"/>
        <v>104.08805031446539</v>
      </c>
      <c r="E47" s="13">
        <f t="shared" si="3"/>
        <v>104.40251572327044</v>
      </c>
      <c r="F47" s="13">
        <f t="shared" si="4"/>
        <v>107.54716981132076</v>
      </c>
      <c r="G47" s="11"/>
      <c r="H47" s="5"/>
      <c r="I47" s="5"/>
      <c r="J47" s="5"/>
      <c r="K47" s="5"/>
      <c r="L47" s="5"/>
      <c r="M47" s="5"/>
      <c r="N47" s="5"/>
      <c r="O47" s="3"/>
    </row>
    <row r="48" spans="1:15" x14ac:dyDescent="0.2">
      <c r="A48" s="16">
        <v>15</v>
      </c>
      <c r="B48" s="13">
        <f t="shared" si="0"/>
        <v>100</v>
      </c>
      <c r="C48" s="13" t="str">
        <f t="shared" si="1"/>
        <v/>
      </c>
      <c r="D48" s="13">
        <f t="shared" si="2"/>
        <v>98.387096774193537</v>
      </c>
      <c r="E48" s="13">
        <f t="shared" si="3"/>
        <v>97.695852534562221</v>
      </c>
      <c r="F48" s="13">
        <f t="shared" si="4"/>
        <v>97.00460829493089</v>
      </c>
      <c r="G48" s="11"/>
      <c r="H48" s="5"/>
      <c r="I48" s="5"/>
      <c r="J48" s="5"/>
      <c r="K48" s="5"/>
      <c r="L48" s="5"/>
      <c r="M48" s="5"/>
      <c r="N48" s="5"/>
      <c r="O48" s="3"/>
    </row>
    <row r="49" spans="1:15" x14ac:dyDescent="0.2">
      <c r="A49" s="16">
        <v>16</v>
      </c>
      <c r="B49" s="13">
        <f t="shared" si="0"/>
        <v>100</v>
      </c>
      <c r="C49" s="13" t="str">
        <f t="shared" si="1"/>
        <v/>
      </c>
      <c r="D49" s="13">
        <f t="shared" si="2"/>
        <v>103.98322851153041</v>
      </c>
      <c r="E49" s="13">
        <f t="shared" si="3"/>
        <v>102.30607966457023</v>
      </c>
      <c r="F49" s="13">
        <f t="shared" si="4"/>
        <v>106.70859538784067</v>
      </c>
      <c r="G49" s="11"/>
      <c r="H49" s="5"/>
      <c r="I49" s="5"/>
      <c r="J49" s="5"/>
      <c r="K49" s="5"/>
      <c r="L49" s="5"/>
      <c r="M49" s="5"/>
      <c r="N49" s="5"/>
      <c r="O49" s="3"/>
    </row>
    <row r="50" spans="1:15" x14ac:dyDescent="0.2">
      <c r="A50" s="16">
        <v>17</v>
      </c>
      <c r="B50" s="13">
        <f t="shared" si="0"/>
        <v>100</v>
      </c>
      <c r="C50" s="13">
        <f t="shared" si="1"/>
        <v>99.228791773778909</v>
      </c>
      <c r="D50" s="13">
        <f t="shared" si="2"/>
        <v>97.172236503856041</v>
      </c>
      <c r="E50" s="13">
        <f t="shared" si="3"/>
        <v>96.915167095115677</v>
      </c>
      <c r="F50" s="13">
        <f t="shared" si="4"/>
        <v>93.059125964010278</v>
      </c>
      <c r="G50" s="11"/>
      <c r="H50" s="5"/>
      <c r="I50" s="5"/>
      <c r="J50" s="5"/>
      <c r="K50" s="5"/>
      <c r="L50" s="5"/>
      <c r="M50" s="5"/>
      <c r="N50" s="5"/>
      <c r="O50" s="3"/>
    </row>
    <row r="51" spans="1:15" x14ac:dyDescent="0.2">
      <c r="A51" s="16">
        <v>18</v>
      </c>
      <c r="B51" s="13">
        <f t="shared" si="0"/>
        <v>100</v>
      </c>
      <c r="C51" s="13">
        <f t="shared" si="1"/>
        <v>97.118155619596536</v>
      </c>
      <c r="D51" s="13">
        <f t="shared" si="2"/>
        <v>98.559077809798268</v>
      </c>
      <c r="E51" s="13">
        <f t="shared" si="3"/>
        <v>96.541786743515843</v>
      </c>
      <c r="F51" s="13">
        <f t="shared" si="4"/>
        <v>97.118155619596536</v>
      </c>
      <c r="G51" s="11"/>
      <c r="H51" s="5"/>
      <c r="I51" s="5"/>
      <c r="J51" s="5"/>
      <c r="K51" s="5"/>
      <c r="L51" s="5"/>
      <c r="M51" s="5"/>
      <c r="N51" s="5"/>
      <c r="O51" s="3"/>
    </row>
    <row r="52" spans="1:15" x14ac:dyDescent="0.2">
      <c r="A52" s="16">
        <v>19</v>
      </c>
      <c r="B52" s="13">
        <f t="shared" si="0"/>
        <v>100</v>
      </c>
      <c r="C52" s="13">
        <f t="shared" si="1"/>
        <v>100.63492063492063</v>
      </c>
      <c r="D52" s="13">
        <f t="shared" si="2"/>
        <v>100.31746031746032</v>
      </c>
      <c r="E52" s="13">
        <f t="shared" si="3"/>
        <v>98.412698412698418</v>
      </c>
      <c r="F52" s="13">
        <f t="shared" si="4"/>
        <v>95.238095238095241</v>
      </c>
      <c r="G52" s="11"/>
      <c r="H52" s="5"/>
      <c r="I52" s="5"/>
      <c r="J52" s="5"/>
      <c r="K52" s="5"/>
      <c r="L52" s="5"/>
      <c r="M52" s="5"/>
      <c r="N52" s="5"/>
      <c r="O52" s="3"/>
    </row>
    <row r="53" spans="1:15" ht="13.5" thickBot="1" x14ac:dyDescent="0.25">
      <c r="A53" s="16">
        <v>20</v>
      </c>
      <c r="B53" s="13">
        <f t="shared" si="0"/>
        <v>100</v>
      </c>
      <c r="C53" s="13">
        <f t="shared" si="1"/>
        <v>105</v>
      </c>
      <c r="D53" s="13">
        <f t="shared" si="2"/>
        <v>101.73913043478262</v>
      </c>
      <c r="E53" s="13">
        <f t="shared" si="3"/>
        <v>100.43478260869567</v>
      </c>
      <c r="F53" s="13">
        <f t="shared" si="4"/>
        <v>103.04347826086956</v>
      </c>
      <c r="G53" s="11"/>
      <c r="H53" s="5"/>
      <c r="I53" s="5"/>
      <c r="J53" s="5"/>
      <c r="K53" s="5"/>
      <c r="L53" s="5"/>
      <c r="M53" s="5"/>
      <c r="N53" s="5"/>
      <c r="O53" s="3"/>
    </row>
    <row r="54" spans="1:15" x14ac:dyDescent="0.2">
      <c r="A54" s="17" t="s">
        <v>5</v>
      </c>
      <c r="B54" s="20">
        <f>IF(B55&gt;0,AVERAGE(B34:B53),"")</f>
        <v>100</v>
      </c>
      <c r="C54" s="20">
        <f>IF(C55&gt;0,AVERAGE(C34:C53),"")</f>
        <v>100.01062279987906</v>
      </c>
      <c r="D54" s="20">
        <f>IF(D55&gt;0,AVERAGE(D34:D53),"")</f>
        <v>100.05667320342245</v>
      </c>
      <c r="E54" s="20">
        <f>IF(E55&gt;0,AVERAGE(E34:E53),"")</f>
        <v>99.367495325537476</v>
      </c>
      <c r="F54" s="65">
        <f>IF(F55&gt;0,AVERAGE(F34:F53),"")</f>
        <v>99.179892280077382</v>
      </c>
      <c r="G54" s="11"/>
      <c r="H54" s="5"/>
      <c r="I54" s="5"/>
      <c r="J54" s="5"/>
      <c r="K54" s="5"/>
      <c r="L54" s="5"/>
      <c r="M54" s="5"/>
      <c r="N54" s="5"/>
      <c r="O54" s="3"/>
    </row>
    <row r="55" spans="1:15" x14ac:dyDescent="0.2">
      <c r="A55" s="18" t="s">
        <v>6</v>
      </c>
      <c r="B55" s="13">
        <f>COUNT(B34:B53)</f>
        <v>20</v>
      </c>
      <c r="C55" s="13">
        <f>COUNT(C34:C53)</f>
        <v>18</v>
      </c>
      <c r="D55" s="13">
        <f>COUNT(D34:D53)</f>
        <v>20</v>
      </c>
      <c r="E55" s="13">
        <f>COUNT(E34:E53)</f>
        <v>20</v>
      </c>
      <c r="F55" s="21">
        <f>COUNT(F34:F53)</f>
        <v>20</v>
      </c>
      <c r="G55" s="126" t="s">
        <v>25</v>
      </c>
      <c r="H55" s="127"/>
      <c r="I55" s="127"/>
      <c r="J55" s="127"/>
      <c r="K55" s="127"/>
      <c r="L55" s="127"/>
      <c r="M55" s="127"/>
      <c r="N55" s="127"/>
      <c r="O55" s="3"/>
    </row>
    <row r="56" spans="1:15" x14ac:dyDescent="0.2">
      <c r="A56" s="18" t="s">
        <v>7</v>
      </c>
      <c r="B56" s="13">
        <f>IF(B55&gt;0,STDEV(B34:B53),"")</f>
        <v>0</v>
      </c>
      <c r="C56" s="13">
        <f>IF(C55&gt;0,STDEV(C34:C53),"")</f>
        <v>3.3449230893679571</v>
      </c>
      <c r="D56" s="13">
        <f>IF(D55&gt;0,STDEV(D34:D53),"")</f>
        <v>2.9586356344712197</v>
      </c>
      <c r="E56" s="13">
        <f>IF(E55&gt;0,STDEV(E34:E53),"")</f>
        <v>2.7516806294379252</v>
      </c>
      <c r="F56" s="21">
        <f>IF(F55&gt;0,STDEV(F34:F53),"")</f>
        <v>3.85908763389943</v>
      </c>
      <c r="G56" s="128"/>
      <c r="H56" s="127"/>
      <c r="I56" s="127"/>
      <c r="J56" s="127"/>
      <c r="K56" s="127"/>
      <c r="L56" s="127"/>
      <c r="M56" s="127"/>
      <c r="N56" s="127"/>
      <c r="O56" s="3"/>
    </row>
    <row r="57" spans="1:15" x14ac:dyDescent="0.2">
      <c r="A57" s="18" t="s">
        <v>8</v>
      </c>
      <c r="B57" s="13">
        <f>IF(B55&gt;0,B56/SQRT(B55),"")</f>
        <v>0</v>
      </c>
      <c r="C57" s="13">
        <f>IF(C55&gt;0,C56/SQRT(C55),"")</f>
        <v>0.78840593301317963</v>
      </c>
      <c r="D57" s="13">
        <f>IF(D55&gt;0,D56/SQRT(D55),"")</f>
        <v>0.66157103993308675</v>
      </c>
      <c r="E57" s="13">
        <f>IF(E55&gt;0,E56/SQRT(E55),"")</f>
        <v>0.61529449397926095</v>
      </c>
      <c r="F57" s="21">
        <f>IF(F55&gt;0,F56/SQRT(F55),"")</f>
        <v>0.86291822805279472</v>
      </c>
      <c r="G57" s="128"/>
      <c r="H57" s="127"/>
      <c r="I57" s="127"/>
      <c r="J57" s="127"/>
      <c r="K57" s="127"/>
      <c r="L57" s="127"/>
      <c r="M57" s="127"/>
      <c r="N57" s="127"/>
      <c r="O57" s="3"/>
    </row>
    <row r="58" spans="1:15" x14ac:dyDescent="0.2">
      <c r="A58" s="18" t="s">
        <v>13</v>
      </c>
      <c r="B58" s="13">
        <f>IF(B55&gt;2,TINV(0.1,B55-1),"")</f>
        <v>1.7291328115213698</v>
      </c>
      <c r="C58" s="13">
        <f>IF(C55&gt;2,TINV(0.1,C55-1),"")</f>
        <v>1.7396067260750732</v>
      </c>
      <c r="D58" s="13">
        <f>IF(D55&gt;2,TINV(0.1,D55-1),"")</f>
        <v>1.7291328115213698</v>
      </c>
      <c r="E58" s="13">
        <f>IF(E55&gt;2,TINV(0.1,E55-1),"")</f>
        <v>1.7291328115213698</v>
      </c>
      <c r="F58" s="21">
        <f>IF(F55&gt;2,TINV(0.1,F55-1),"")</f>
        <v>1.7291328115213698</v>
      </c>
      <c r="G58" s="128"/>
      <c r="H58" s="127"/>
      <c r="I58" s="127"/>
      <c r="J58" s="127"/>
      <c r="K58" s="127"/>
      <c r="L58" s="127"/>
      <c r="M58" s="127"/>
      <c r="N58" s="127"/>
      <c r="O58" s="3"/>
    </row>
    <row r="59" spans="1:15" x14ac:dyDescent="0.2">
      <c r="A59" s="18" t="s">
        <v>12</v>
      </c>
      <c r="B59" s="13">
        <f>IF(B55&gt;2,B58*B57,"")</f>
        <v>0</v>
      </c>
      <c r="C59" s="13">
        <f>IF(C55&gt;2,C58*C57,"")</f>
        <v>1.3715162639472209</v>
      </c>
      <c r="D59" s="13">
        <f>IF(D55&gt;2,D58*D57,"")</f>
        <v>1.1439441923006146</v>
      </c>
      <c r="E59" s="13">
        <f>IF(E55&gt;2,E58*E57,"")</f>
        <v>1.063925898287978</v>
      </c>
      <c r="F59" s="21">
        <f>IF(F55&gt;2,F58*F57,"")</f>
        <v>1.4921002217859676</v>
      </c>
      <c r="G59" s="128"/>
      <c r="H59" s="127"/>
      <c r="I59" s="127"/>
      <c r="J59" s="127"/>
      <c r="K59" s="127"/>
      <c r="L59" s="127"/>
      <c r="M59" s="127"/>
      <c r="N59" s="127"/>
      <c r="O59" s="3"/>
    </row>
    <row r="60" spans="1:15" x14ac:dyDescent="0.2">
      <c r="A60" s="18" t="s">
        <v>14</v>
      </c>
      <c r="B60" s="13">
        <f>IF(B55&gt;0,MIN(B34:B53),"")</f>
        <v>100</v>
      </c>
      <c r="C60" s="13">
        <f>IF(C55&gt;0,MIN(C34:C53),"")</f>
        <v>94.999999999999986</v>
      </c>
      <c r="D60" s="13">
        <f>IF(D55&gt;0,MIN(D34:D53),"")</f>
        <v>93.75</v>
      </c>
      <c r="E60" s="13">
        <f>IF(E55&gt;0,MIN(E34:E53),"")</f>
        <v>95.208333333333343</v>
      </c>
      <c r="F60" s="21">
        <f>IF(F55&gt;0,MIN(F34:F53),"")</f>
        <v>93.059125964010278</v>
      </c>
      <c r="G60" s="11"/>
      <c r="H60" s="5"/>
      <c r="I60" s="5"/>
      <c r="J60" s="5"/>
      <c r="K60" s="5"/>
      <c r="L60" s="5"/>
      <c r="M60" s="5"/>
      <c r="N60" s="5"/>
      <c r="O60" s="3"/>
    </row>
    <row r="61" spans="1:15" ht="13.5" thickBot="1" x14ac:dyDescent="0.25">
      <c r="A61" s="22" t="s">
        <v>15</v>
      </c>
      <c r="B61" s="23">
        <f>IF(B55&gt;0,MAX(B34:B53),"")</f>
        <v>100</v>
      </c>
      <c r="C61" s="23">
        <f>IF(C55&gt;0,MAX(C34:C53),"")</f>
        <v>105.34591194968553</v>
      </c>
      <c r="D61" s="23">
        <f>IF(D55&gt;0,MAX(D34:D53),"")</f>
        <v>104.70756062767475</v>
      </c>
      <c r="E61" s="23">
        <f>IF(E55&gt;0,MAX(E34:E53),"")</f>
        <v>105.27817403708988</v>
      </c>
      <c r="F61" s="19">
        <f>IF(F55&gt;0,MAX(F34:F53),"")</f>
        <v>107.54716981132076</v>
      </c>
      <c r="G61" s="11"/>
      <c r="H61" s="5"/>
      <c r="I61" s="5"/>
      <c r="J61" s="5"/>
      <c r="K61" s="5"/>
      <c r="L61" s="5"/>
      <c r="M61" s="5"/>
      <c r="N61" s="5"/>
      <c r="O61" s="3"/>
    </row>
    <row r="62" spans="1:15" x14ac:dyDescent="0.2">
      <c r="A62" s="17" t="s">
        <v>16</v>
      </c>
      <c r="B62" s="20">
        <f>100-B3</f>
        <v>91.2</v>
      </c>
      <c r="C62" s="20">
        <f>100-B3</f>
        <v>91.2</v>
      </c>
      <c r="D62" s="20">
        <f>100-B3</f>
        <v>91.2</v>
      </c>
      <c r="E62" s="20">
        <f>100-B3</f>
        <v>91.2</v>
      </c>
      <c r="F62" s="20">
        <f>100-B3</f>
        <v>91.2</v>
      </c>
      <c r="G62" s="11"/>
      <c r="H62" s="5"/>
      <c r="I62" s="5"/>
      <c r="J62" s="5"/>
      <c r="K62" s="5"/>
      <c r="L62" s="5"/>
      <c r="M62" s="5"/>
      <c r="N62" s="5"/>
      <c r="O62" s="3"/>
    </row>
    <row r="63" spans="1:15" x14ac:dyDescent="0.2">
      <c r="A63" s="18" t="s">
        <v>17</v>
      </c>
      <c r="B63" s="13">
        <f>100+B3</f>
        <v>108.8</v>
      </c>
      <c r="C63" s="13">
        <f>100+B3</f>
        <v>108.8</v>
      </c>
      <c r="D63" s="13">
        <f>100+B3</f>
        <v>108.8</v>
      </c>
      <c r="E63" s="13">
        <f>100+B3</f>
        <v>108.8</v>
      </c>
      <c r="F63" s="13">
        <f>100+B3</f>
        <v>108.8</v>
      </c>
      <c r="G63" s="11"/>
      <c r="H63" s="5"/>
      <c r="I63" s="5"/>
      <c r="J63" s="5"/>
      <c r="K63" s="5"/>
      <c r="L63" s="5"/>
      <c r="M63" s="5"/>
      <c r="N63" s="5"/>
      <c r="O63" s="3"/>
    </row>
    <row r="64" spans="1:15" x14ac:dyDescent="0.2">
      <c r="A64" s="18" t="s">
        <v>21</v>
      </c>
      <c r="B64" s="13">
        <f>100-E3</f>
        <v>71.900000000000006</v>
      </c>
      <c r="C64" s="13">
        <f>100-E3</f>
        <v>71.900000000000006</v>
      </c>
      <c r="D64" s="13">
        <f>100-E3</f>
        <v>71.900000000000006</v>
      </c>
      <c r="E64" s="13">
        <f>100-E3</f>
        <v>71.900000000000006</v>
      </c>
      <c r="F64" s="13">
        <f>100-E3</f>
        <v>71.900000000000006</v>
      </c>
      <c r="G64" s="11"/>
      <c r="H64" s="5"/>
      <c r="I64" s="5"/>
      <c r="J64" s="5"/>
      <c r="K64" s="5"/>
      <c r="L64" s="5"/>
      <c r="M64" s="5"/>
      <c r="N64" s="5"/>
      <c r="O64" s="3"/>
    </row>
    <row r="65" spans="1:15" ht="13.5" thickBot="1" x14ac:dyDescent="0.25">
      <c r="A65" s="22" t="s">
        <v>22</v>
      </c>
      <c r="B65" s="23">
        <f>100+E3</f>
        <v>128.1</v>
      </c>
      <c r="C65" s="23">
        <f>100+E3</f>
        <v>128.1</v>
      </c>
      <c r="D65" s="23">
        <f>100+E3</f>
        <v>128.1</v>
      </c>
      <c r="E65" s="23">
        <f>100+E3</f>
        <v>128.1</v>
      </c>
      <c r="F65" s="23">
        <f>100+E3</f>
        <v>128.1</v>
      </c>
      <c r="G65" s="11"/>
      <c r="H65" s="5"/>
      <c r="I65" s="5"/>
      <c r="J65" s="5"/>
      <c r="K65" s="5"/>
      <c r="L65" s="5"/>
      <c r="M65" s="5"/>
      <c r="N65" s="5"/>
      <c r="O65" s="3"/>
    </row>
    <row r="66" spans="1:15" x14ac:dyDescent="0.2">
      <c r="F66" s="3"/>
    </row>
    <row r="77" spans="1:15" x14ac:dyDescent="0.2">
      <c r="O77" s="3"/>
    </row>
    <row r="78" spans="1:15" x14ac:dyDescent="0.2">
      <c r="O78" s="3"/>
    </row>
    <row r="79" spans="1:15" x14ac:dyDescent="0.2">
      <c r="O79" s="3"/>
    </row>
  </sheetData>
  <mergeCells count="5">
    <mergeCell ref="C1:F1"/>
    <mergeCell ref="B7:F7"/>
    <mergeCell ref="G28:N28"/>
    <mergeCell ref="B31:F31"/>
    <mergeCell ref="G55:N59"/>
  </mergeCells>
  <conditionalFormatting sqref="C34:F53">
    <cfRule type="cellIs" dxfId="0" priority="1" stopIfTrue="1" operator="notBetween">
      <formula>$C$64</formula>
      <formula>$C$65</formula>
    </cfRule>
  </conditionalFormatting>
  <pageMargins left="0.7" right="0.7" top="0.75" bottom="0.75" header="0.3" footer="0.3"/>
  <pageSetup paperSize="9" orientation="portrait" r:id="rId1"/>
  <headerFooter>
    <oddFooter>&amp;L&amp;1#&amp;"Calibri"&amp;10&amp;K000000Følsomhet Intern (gul)</oddFooter>
  </headerFooter>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D26"/>
  <sheetViews>
    <sheetView workbookViewId="0">
      <selection activeCell="G24" sqref="G24"/>
    </sheetView>
  </sheetViews>
  <sheetFormatPr defaultColWidth="11.42578125" defaultRowHeight="12.75" x14ac:dyDescent="0.2"/>
  <cols>
    <col min="1" max="1" width="9.85546875" customWidth="1"/>
  </cols>
  <sheetData>
    <row r="2" spans="1:4" ht="13.5" thickBot="1" x14ac:dyDescent="0.25"/>
    <row r="3" spans="1:4" x14ac:dyDescent="0.2">
      <c r="A3" s="91" t="s">
        <v>80</v>
      </c>
      <c r="B3" s="82" t="s">
        <v>81</v>
      </c>
      <c r="C3" s="82" t="s">
        <v>82</v>
      </c>
      <c r="D3" s="90" t="s">
        <v>83</v>
      </c>
    </row>
    <row r="4" spans="1:4" ht="15" x14ac:dyDescent="0.25">
      <c r="A4" s="83">
        <v>12</v>
      </c>
      <c r="B4" s="81">
        <v>3.36</v>
      </c>
      <c r="C4" s="85">
        <v>3.19</v>
      </c>
      <c r="D4" s="88">
        <f t="shared" ref="D4:D22" si="0">(C4/B4)</f>
        <v>0.94940476190476197</v>
      </c>
    </row>
    <row r="5" spans="1:4" ht="15" x14ac:dyDescent="0.25">
      <c r="A5" s="83">
        <v>5</v>
      </c>
      <c r="B5" s="81">
        <v>7.31</v>
      </c>
      <c r="C5" s="85">
        <v>7.01</v>
      </c>
      <c r="D5" s="88">
        <f t="shared" si="0"/>
        <v>0.95896032831737343</v>
      </c>
    </row>
    <row r="6" spans="1:4" ht="15" x14ac:dyDescent="0.25">
      <c r="A6" s="83">
        <v>13</v>
      </c>
      <c r="B6" s="81">
        <v>4.46</v>
      </c>
      <c r="C6" s="85">
        <v>4.4000000000000004</v>
      </c>
      <c r="D6" s="88">
        <f t="shared" si="0"/>
        <v>0.98654708520179379</v>
      </c>
    </row>
    <row r="7" spans="1:4" ht="15" x14ac:dyDescent="0.25">
      <c r="A7" s="83">
        <v>14</v>
      </c>
      <c r="B7" s="81">
        <v>3.22</v>
      </c>
      <c r="C7" s="85">
        <v>3.18</v>
      </c>
      <c r="D7" s="88">
        <f t="shared" si="0"/>
        <v>0.98757763975155277</v>
      </c>
    </row>
    <row r="8" spans="1:4" ht="15" x14ac:dyDescent="0.25">
      <c r="A8" s="83">
        <v>16</v>
      </c>
      <c r="B8" s="81">
        <v>4.7300000000000004</v>
      </c>
      <c r="C8" s="86">
        <v>4.7699999999999996</v>
      </c>
      <c r="D8" s="88">
        <f t="shared" si="0"/>
        <v>1.0084566596194502</v>
      </c>
    </row>
    <row r="9" spans="1:4" ht="15" x14ac:dyDescent="0.25">
      <c r="A9" s="83">
        <v>20</v>
      </c>
      <c r="B9" s="81">
        <v>4.54</v>
      </c>
      <c r="C9" s="86">
        <v>4.5999999999999996</v>
      </c>
      <c r="D9" s="88">
        <f t="shared" si="0"/>
        <v>1.0132158590308369</v>
      </c>
    </row>
    <row r="10" spans="1:4" ht="15" x14ac:dyDescent="0.25">
      <c r="A10" s="83">
        <v>11</v>
      </c>
      <c r="B10" s="81">
        <v>3.75</v>
      </c>
      <c r="C10" s="85">
        <v>3.8</v>
      </c>
      <c r="D10" s="88">
        <f t="shared" si="0"/>
        <v>1.0133333333333332</v>
      </c>
    </row>
    <row r="11" spans="1:4" ht="15" x14ac:dyDescent="0.25">
      <c r="A11" s="83">
        <v>8</v>
      </c>
      <c r="B11" s="81">
        <v>2.85</v>
      </c>
      <c r="C11" s="85">
        <v>2.9</v>
      </c>
      <c r="D11" s="88">
        <f t="shared" si="0"/>
        <v>1.0175438596491226</v>
      </c>
    </row>
    <row r="12" spans="1:4" ht="15" x14ac:dyDescent="0.25">
      <c r="A12" s="83">
        <v>10</v>
      </c>
      <c r="B12" s="81">
        <v>2.14</v>
      </c>
      <c r="C12" s="85">
        <v>2.1800000000000002</v>
      </c>
      <c r="D12" s="88">
        <f t="shared" si="0"/>
        <v>1.0186915887850467</v>
      </c>
    </row>
    <row r="13" spans="1:4" ht="15" x14ac:dyDescent="0.25">
      <c r="A13" s="83">
        <v>2</v>
      </c>
      <c r="B13" s="81">
        <v>5.34</v>
      </c>
      <c r="C13" s="85">
        <v>5.48</v>
      </c>
      <c r="D13" s="88">
        <f t="shared" si="0"/>
        <v>1.0262172284644195</v>
      </c>
    </row>
    <row r="14" spans="1:4" ht="15" x14ac:dyDescent="0.25">
      <c r="A14" s="83">
        <v>7</v>
      </c>
      <c r="B14" s="81">
        <v>3.43</v>
      </c>
      <c r="C14" s="85">
        <v>3.52</v>
      </c>
      <c r="D14" s="88">
        <f t="shared" si="0"/>
        <v>1.0262390670553936</v>
      </c>
    </row>
    <row r="15" spans="1:4" ht="15" x14ac:dyDescent="0.25">
      <c r="A15" s="83">
        <v>3</v>
      </c>
      <c r="B15" s="81">
        <v>4.34</v>
      </c>
      <c r="C15" s="85">
        <v>4.49</v>
      </c>
      <c r="D15" s="88">
        <f t="shared" si="0"/>
        <v>1.0345622119815669</v>
      </c>
    </row>
    <row r="16" spans="1:4" ht="15" x14ac:dyDescent="0.25">
      <c r="A16" s="83">
        <v>19</v>
      </c>
      <c r="B16" s="81">
        <v>3.02</v>
      </c>
      <c r="C16" s="86">
        <v>3.15</v>
      </c>
      <c r="D16" s="88">
        <f t="shared" si="0"/>
        <v>1.0430463576158939</v>
      </c>
    </row>
    <row r="17" spans="1:4" ht="15" x14ac:dyDescent="0.25">
      <c r="A17" s="83">
        <v>6</v>
      </c>
      <c r="B17" s="81">
        <v>2.79</v>
      </c>
      <c r="C17" s="85">
        <v>2.94</v>
      </c>
      <c r="D17" s="88">
        <f t="shared" si="0"/>
        <v>1.053763440860215</v>
      </c>
    </row>
    <row r="18" spans="1:4" ht="15" x14ac:dyDescent="0.25">
      <c r="A18" s="83">
        <v>18</v>
      </c>
      <c r="B18" s="81">
        <v>3.24</v>
      </c>
      <c r="C18" s="86">
        <v>3.47</v>
      </c>
      <c r="D18" s="88">
        <f t="shared" si="0"/>
        <v>1.0709876543209877</v>
      </c>
    </row>
    <row r="19" spans="1:4" ht="15" x14ac:dyDescent="0.25">
      <c r="A19" s="83">
        <v>4</v>
      </c>
      <c r="B19" s="81">
        <v>3.48</v>
      </c>
      <c r="C19" s="85">
        <v>3.73</v>
      </c>
      <c r="D19" s="88">
        <f t="shared" si="0"/>
        <v>1.0718390804597702</v>
      </c>
    </row>
    <row r="20" spans="1:4" ht="15" x14ac:dyDescent="0.25">
      <c r="A20" s="83">
        <v>15</v>
      </c>
      <c r="B20" s="81">
        <v>4.04</v>
      </c>
      <c r="C20" s="85">
        <v>4.34</v>
      </c>
      <c r="D20" s="88">
        <f t="shared" si="0"/>
        <v>1.0742574257425743</v>
      </c>
    </row>
    <row r="21" spans="1:4" ht="15" x14ac:dyDescent="0.25">
      <c r="A21" s="83">
        <v>9</v>
      </c>
      <c r="B21" s="81">
        <v>4.59</v>
      </c>
      <c r="C21" s="85">
        <v>4.95</v>
      </c>
      <c r="D21" s="88">
        <f t="shared" si="0"/>
        <v>1.0784313725490198</v>
      </c>
    </row>
    <row r="22" spans="1:4" ht="15" x14ac:dyDescent="0.25">
      <c r="A22" s="83">
        <v>17</v>
      </c>
      <c r="B22" s="81">
        <v>3.6</v>
      </c>
      <c r="C22" s="86">
        <v>3.89</v>
      </c>
      <c r="D22" s="88">
        <f t="shared" si="0"/>
        <v>1.0805555555555555</v>
      </c>
    </row>
    <row r="23" spans="1:4" ht="15.75" thickBot="1" x14ac:dyDescent="0.3">
      <c r="A23" s="84">
        <v>1</v>
      </c>
      <c r="B23" s="87"/>
      <c r="C23" s="92">
        <v>4.8</v>
      </c>
      <c r="D23" s="89"/>
    </row>
    <row r="24" spans="1:4" x14ac:dyDescent="0.2">
      <c r="D24" s="94"/>
    </row>
    <row r="25" spans="1:4" x14ac:dyDescent="0.2">
      <c r="B25" s="80" t="s">
        <v>84</v>
      </c>
      <c r="D25" s="93">
        <f>MAXA(D4:D23)</f>
        <v>1.0805555555555555</v>
      </c>
    </row>
    <row r="26" spans="1:4" x14ac:dyDescent="0.2">
      <c r="B26" s="80" t="s">
        <v>85</v>
      </c>
      <c r="D26" s="95">
        <f>MIN(D4:D23)</f>
        <v>0.94940476190476197</v>
      </c>
    </row>
  </sheetData>
  <sortState xmlns:xlrd2="http://schemas.microsoft.com/office/spreadsheetml/2017/richdata2" ref="A4:D23">
    <sortCondition ref="D4"/>
  </sortState>
  <pageMargins left="0.7" right="0.7" top="0.75" bottom="0.75" header="0.3" footer="0.3"/>
  <pageSetup paperSize="9" orientation="portrait" horizontalDpi="203" verticalDpi="203" r:id="rId1"/>
  <headerFooter>
    <oddFooter>&amp;L&amp;1#&amp;"Calibri"&amp;10&amp;K000000Følsomhet Intern (gul)</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O23"/>
  <sheetViews>
    <sheetView tabSelected="1" zoomScaleNormal="100" workbookViewId="0">
      <selection activeCell="P3" sqref="P3"/>
    </sheetView>
  </sheetViews>
  <sheetFormatPr defaultColWidth="11.42578125" defaultRowHeight="12.75" x14ac:dyDescent="0.2"/>
  <cols>
    <col min="1" max="16384" width="11.42578125" style="26"/>
  </cols>
  <sheetData>
    <row r="2" spans="2:15" ht="13.5" thickBot="1" x14ac:dyDescent="0.25"/>
    <row r="3" spans="2:15" ht="34.5" x14ac:dyDescent="0.45">
      <c r="B3" s="47" t="s">
        <v>71</v>
      </c>
      <c r="C3" s="48"/>
      <c r="D3" s="48"/>
      <c r="E3" s="48"/>
      <c r="F3" s="48"/>
      <c r="G3" s="48"/>
      <c r="H3" s="48"/>
      <c r="I3" s="48"/>
      <c r="J3" s="48"/>
      <c r="K3" s="48"/>
      <c r="L3" s="48"/>
      <c r="M3" s="49"/>
    </row>
    <row r="4" spans="2:15" x14ac:dyDescent="0.2">
      <c r="B4" s="50"/>
      <c r="C4" s="51"/>
      <c r="D4" s="51"/>
      <c r="E4" s="51"/>
      <c r="F4" s="51"/>
      <c r="G4" s="51"/>
      <c r="H4" s="51"/>
      <c r="I4" s="51"/>
      <c r="J4" s="51"/>
      <c r="K4" s="51"/>
      <c r="L4" s="51"/>
      <c r="M4" s="52"/>
    </row>
    <row r="5" spans="2:15" x14ac:dyDescent="0.2">
      <c r="B5" s="50"/>
      <c r="C5" s="51"/>
      <c r="D5" s="51"/>
      <c r="E5" s="51"/>
      <c r="F5" s="51"/>
      <c r="G5" s="51"/>
      <c r="H5" s="51"/>
      <c r="I5" s="51"/>
      <c r="J5" s="51"/>
      <c r="K5" s="51"/>
      <c r="L5" s="51"/>
      <c r="M5" s="52"/>
    </row>
    <row r="6" spans="2:15" x14ac:dyDescent="0.2">
      <c r="B6" s="50"/>
      <c r="C6" s="51"/>
      <c r="D6" s="51"/>
      <c r="E6" s="51"/>
      <c r="F6" s="51"/>
      <c r="G6" s="51"/>
      <c r="H6" s="51"/>
      <c r="I6" s="51"/>
      <c r="J6" s="51"/>
      <c r="K6" s="51"/>
      <c r="L6" s="51"/>
      <c r="M6" s="52"/>
    </row>
    <row r="7" spans="2:15" x14ac:dyDescent="0.2">
      <c r="B7" s="50"/>
      <c r="C7" s="51"/>
      <c r="D7" s="51"/>
      <c r="E7" s="51"/>
      <c r="F7" s="51"/>
      <c r="G7" s="51"/>
      <c r="H7" s="51"/>
      <c r="I7" s="51"/>
      <c r="J7" s="51"/>
      <c r="K7" s="51"/>
      <c r="L7" s="51"/>
      <c r="M7" s="52"/>
    </row>
    <row r="8" spans="2:15" x14ac:dyDescent="0.2">
      <c r="B8" s="50"/>
      <c r="C8" s="51"/>
      <c r="D8" s="51"/>
      <c r="E8" s="51"/>
      <c r="F8" s="51"/>
      <c r="G8" s="51"/>
      <c r="H8" s="51"/>
      <c r="I8" s="51"/>
      <c r="J8" s="51"/>
      <c r="K8" s="51"/>
      <c r="L8" s="51"/>
      <c r="M8" s="52"/>
    </row>
    <row r="9" spans="2:15" x14ac:dyDescent="0.2">
      <c r="B9" s="50"/>
      <c r="C9" s="51"/>
      <c r="D9" s="51"/>
      <c r="E9" s="51"/>
      <c r="F9" s="51"/>
      <c r="G9" s="51"/>
      <c r="H9" s="51"/>
      <c r="I9" s="51"/>
      <c r="J9" s="51"/>
      <c r="K9" s="51"/>
      <c r="L9" s="51"/>
      <c r="M9" s="52"/>
    </row>
    <row r="10" spans="2:15" x14ac:dyDescent="0.2">
      <c r="B10" s="50"/>
      <c r="C10" s="51"/>
      <c r="D10" s="51"/>
      <c r="E10" s="51"/>
      <c r="F10" s="51"/>
      <c r="G10" s="51"/>
      <c r="H10" s="51"/>
      <c r="I10" s="51"/>
      <c r="J10" s="51"/>
      <c r="K10" s="51"/>
      <c r="L10" s="51"/>
      <c r="M10" s="52"/>
    </row>
    <row r="11" spans="2:15" x14ac:dyDescent="0.2">
      <c r="B11" s="50"/>
      <c r="C11" s="51"/>
      <c r="D11" s="51"/>
      <c r="E11" s="51"/>
      <c r="F11" s="51"/>
      <c r="G11" s="51"/>
      <c r="H11" s="51"/>
      <c r="I11" s="51"/>
      <c r="J11" s="51"/>
      <c r="K11" s="51"/>
      <c r="L11" s="51"/>
      <c r="M11" s="52"/>
      <c r="O11"/>
    </row>
    <row r="12" spans="2:15" x14ac:dyDescent="0.2">
      <c r="B12" s="50"/>
      <c r="C12" s="51"/>
      <c r="D12" s="51"/>
      <c r="E12" s="51"/>
      <c r="F12" s="51"/>
      <c r="G12" s="51"/>
      <c r="H12" s="51"/>
      <c r="I12" s="51"/>
      <c r="J12" s="51"/>
      <c r="K12" s="51"/>
      <c r="L12" s="51"/>
      <c r="M12" s="52"/>
    </row>
    <row r="13" spans="2:15" ht="13.5" thickBot="1" x14ac:dyDescent="0.25">
      <c r="B13" s="53"/>
      <c r="C13" s="54"/>
      <c r="D13" s="54"/>
      <c r="E13" s="54"/>
      <c r="F13" s="54"/>
      <c r="G13" s="54"/>
      <c r="H13" s="54"/>
      <c r="I13" s="54"/>
      <c r="J13" s="54"/>
      <c r="K13" s="54"/>
      <c r="L13" s="54"/>
      <c r="M13" s="55"/>
    </row>
    <row r="14" spans="2:15" ht="45" thickBot="1" x14ac:dyDescent="0.6">
      <c r="B14" s="56"/>
    </row>
    <row r="15" spans="2:15" ht="44.25" x14ac:dyDescent="0.55000000000000004">
      <c r="B15" s="57" t="s">
        <v>72</v>
      </c>
      <c r="C15" s="48"/>
      <c r="D15" s="48"/>
      <c r="E15" s="48"/>
      <c r="F15" s="48"/>
      <c r="G15" s="48"/>
      <c r="H15" s="48"/>
      <c r="I15" s="48"/>
      <c r="J15" s="48"/>
      <c r="K15" s="48"/>
      <c r="L15" s="48"/>
      <c r="M15" s="49"/>
    </row>
    <row r="16" spans="2:15" x14ac:dyDescent="0.2">
      <c r="B16" s="50"/>
      <c r="C16" s="51"/>
      <c r="D16" s="51"/>
      <c r="E16" s="51"/>
      <c r="F16" s="51"/>
      <c r="G16" s="51"/>
      <c r="H16" s="51"/>
      <c r="I16" s="51"/>
      <c r="J16" s="51"/>
      <c r="K16" s="51"/>
      <c r="L16" s="51"/>
      <c r="M16" s="52"/>
    </row>
    <row r="17" spans="2:13" x14ac:dyDescent="0.2">
      <c r="B17" s="50"/>
      <c r="C17" s="51"/>
      <c r="D17" s="51"/>
      <c r="E17" s="51"/>
      <c r="F17" s="51"/>
      <c r="G17" s="51"/>
      <c r="H17" s="51"/>
      <c r="I17" s="51"/>
      <c r="J17" s="51"/>
      <c r="K17" s="51"/>
      <c r="L17" s="51"/>
      <c r="M17" s="52"/>
    </row>
    <row r="18" spans="2:13" x14ac:dyDescent="0.2">
      <c r="B18" s="50"/>
      <c r="C18" s="51"/>
      <c r="D18" s="51"/>
      <c r="E18" s="51"/>
      <c r="F18" s="51"/>
      <c r="G18" s="51"/>
      <c r="H18" s="51"/>
      <c r="I18" s="51"/>
      <c r="J18" s="51"/>
      <c r="K18" s="51"/>
      <c r="L18" s="51"/>
      <c r="M18" s="52"/>
    </row>
    <row r="19" spans="2:13" x14ac:dyDescent="0.2">
      <c r="B19" s="50"/>
      <c r="C19" s="51"/>
      <c r="D19" s="51"/>
      <c r="E19" s="51"/>
      <c r="F19" s="51"/>
      <c r="G19" s="51"/>
      <c r="H19" s="51"/>
      <c r="I19" s="51"/>
      <c r="J19" s="51"/>
      <c r="K19" s="51"/>
      <c r="L19" s="51"/>
      <c r="M19" s="52"/>
    </row>
    <row r="20" spans="2:13" x14ac:dyDescent="0.2">
      <c r="B20" s="50"/>
      <c r="C20" s="51"/>
      <c r="D20" s="51"/>
      <c r="E20" s="51"/>
      <c r="F20" s="51"/>
      <c r="G20" s="51"/>
      <c r="H20" s="51"/>
      <c r="I20" s="51"/>
      <c r="J20" s="51"/>
      <c r="K20" s="51"/>
      <c r="L20" s="51"/>
      <c r="M20" s="52"/>
    </row>
    <row r="21" spans="2:13" x14ac:dyDescent="0.2">
      <c r="B21" s="50"/>
      <c r="C21" s="51"/>
      <c r="D21" s="51"/>
      <c r="E21" s="51"/>
      <c r="F21" s="51"/>
      <c r="G21" s="51"/>
      <c r="H21" s="51"/>
      <c r="I21" s="51"/>
      <c r="J21" s="51"/>
      <c r="K21" s="51"/>
      <c r="L21" s="51"/>
      <c r="M21" s="52"/>
    </row>
    <row r="22" spans="2:13" x14ac:dyDescent="0.2">
      <c r="B22" s="50"/>
      <c r="C22" s="51"/>
      <c r="D22" s="51"/>
      <c r="E22" s="51"/>
      <c r="F22" s="51"/>
      <c r="G22" s="51"/>
      <c r="H22" s="51"/>
      <c r="I22" s="51"/>
      <c r="J22" s="51"/>
      <c r="K22" s="51"/>
      <c r="L22" s="51"/>
      <c r="M22" s="52"/>
    </row>
    <row r="23" spans="2:13" ht="13.5" thickBot="1" x14ac:dyDescent="0.25">
      <c r="B23" s="53" t="s">
        <v>103</v>
      </c>
      <c r="C23" s="54"/>
      <c r="D23" s="54"/>
      <c r="E23" s="54"/>
      <c r="F23" s="54"/>
      <c r="G23" s="54"/>
      <c r="H23" s="54"/>
      <c r="I23" s="54"/>
      <c r="J23" s="54"/>
      <c r="K23" s="54"/>
      <c r="L23" s="54"/>
      <c r="M23" s="55"/>
    </row>
  </sheetData>
  <pageMargins left="0.7" right="0.7" top="0.75" bottom="0.75" header="0.3" footer="0.3"/>
  <pageSetup paperSize="9" orientation="portrait" r:id="rId1"/>
  <headerFooter>
    <oddFooter>&amp;L&amp;1#&amp;"Calibri"&amp;10&amp;K000000Følsomhet Intern (gul)</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Forside</vt:lpstr>
      <vt:lpstr> Beskrivelse av forsøket</vt:lpstr>
      <vt:lpstr>Data Usentrifugert</vt:lpstr>
      <vt:lpstr>Data Sentrifugert</vt:lpstr>
      <vt:lpstr>Data Plasma på blod</vt:lpstr>
      <vt:lpstr>0 VS 0FRYS</vt:lpstr>
      <vt:lpstr>Konklusjon</vt:lpstr>
    </vt:vector>
  </TitlesOfParts>
  <Company>Hemit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araa-st</dc:creator>
  <cp:lastModifiedBy>Anne Elisabeth Solsvik</cp:lastModifiedBy>
  <dcterms:created xsi:type="dcterms:W3CDTF">2008-03-18T11:24:40Z</dcterms:created>
  <dcterms:modified xsi:type="dcterms:W3CDTF">2023-06-20T06:18:39Z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0c3ffc1c-ef00-4620-9c2f-7d9c1597774b_Enabled">
    <vt:lpwstr>true</vt:lpwstr>
  </property>
  <property fmtid="{D5CDD505-2E9C-101B-9397-08002B2CF9AE}" pid="3" name="MSIP_Label_0c3ffc1c-ef00-4620-9c2f-7d9c1597774b_SetDate">
    <vt:lpwstr>2023-05-23T08:03:42Z</vt:lpwstr>
  </property>
  <property fmtid="{D5CDD505-2E9C-101B-9397-08002B2CF9AE}" pid="4" name="MSIP_Label_0c3ffc1c-ef00-4620-9c2f-7d9c1597774b_Method">
    <vt:lpwstr>Standard</vt:lpwstr>
  </property>
  <property fmtid="{D5CDD505-2E9C-101B-9397-08002B2CF9AE}" pid="5" name="MSIP_Label_0c3ffc1c-ef00-4620-9c2f-7d9c1597774b_Name">
    <vt:lpwstr>Intern</vt:lpwstr>
  </property>
  <property fmtid="{D5CDD505-2E9C-101B-9397-08002B2CF9AE}" pid="6" name="MSIP_Label_0c3ffc1c-ef00-4620-9c2f-7d9c1597774b_SiteId">
    <vt:lpwstr>bdcbe535-f3cf-49f5-8a6a-fb6d98dc7837</vt:lpwstr>
  </property>
  <property fmtid="{D5CDD505-2E9C-101B-9397-08002B2CF9AE}" pid="7" name="MSIP_Label_0c3ffc1c-ef00-4620-9c2f-7d9c1597774b_ActionId">
    <vt:lpwstr>158cf2df-5cd8-4048-b8a9-30b78f5b76e1</vt:lpwstr>
  </property>
  <property fmtid="{D5CDD505-2E9C-101B-9397-08002B2CF9AE}" pid="8" name="MSIP_Label_0c3ffc1c-ef00-4620-9c2f-7d9c1597774b_ContentBits">
    <vt:lpwstr>2</vt:lpwstr>
  </property>
</Properties>
</file>