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13_ncr:1_{5F8352CE-7B25-42AD-858C-E422CC9167BD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F120" i="1"/>
  <c r="F118" i="1"/>
  <c r="F121" i="1"/>
  <c r="G121" i="1"/>
  <c r="G114" i="1"/>
  <c r="I121" i="1"/>
  <c r="I114" i="1"/>
  <c r="H120" i="1"/>
  <c r="E121" i="1" l="1"/>
  <c r="E116" i="1"/>
  <c r="H118" i="1"/>
  <c r="H119" i="1" s="1"/>
  <c r="I120" i="1"/>
  <c r="I116" i="1"/>
  <c r="I117" i="1" s="1"/>
  <c r="D121" i="1"/>
  <c r="H114" i="1"/>
  <c r="J119" i="1"/>
  <c r="G116" i="1"/>
  <c r="G117" i="1" s="1"/>
  <c r="B118" i="1"/>
  <c r="J116" i="1"/>
  <c r="C117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B119" i="1"/>
  <c r="D119" i="1"/>
</calcChain>
</file>

<file path=xl/sharedStrings.xml><?xml version="1.0" encoding="utf-8"?>
<sst xmlns="http://schemas.openxmlformats.org/spreadsheetml/2006/main" count="147" uniqueCount="117">
  <si>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</si>
  <si>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</si>
  <si>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</si>
  <si>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</si>
  <si>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</si>
  <si>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</si>
  <si>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</si>
  <si>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</si>
  <si>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</si>
  <si>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</si>
  <si>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</si>
  <si>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</si>
  <si>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</si>
  <si>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</si>
  <si>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</si>
  <si>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</si>
  <si>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</si>
  <si>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</si>
  <si>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</si>
  <si>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</si>
  <si>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</si>
  <si>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</si>
  <si>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</si>
  <si>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</si>
  <si>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</si>
  <si>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</si>
  <si>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</si>
  <si>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</si>
  <si>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</si>
  <si>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</si>
  <si>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</si>
  <si>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</si>
  <si>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</si>
  <si>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</si>
  <si>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</si>
  <si>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</si>
  <si>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</si>
  <si>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</si>
  <si>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</si>
  <si>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</si>
  <si>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</si>
  <si>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</si>
  <si>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</si>
  <si>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</si>
  <si>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</si>
  <si>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</si>
  <si>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</si>
  <si>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</si>
  <si>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</si>
  <si>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</si>
  <si>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</si>
  <si>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</si>
  <si>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</si>
  <si>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</si>
  <si>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</si>
  <si>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</si>
  <si>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</si>
  <si>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</si>
  <si>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</si>
  <si>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</si>
  <si>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</si>
  <si>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</si>
  <si>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</si>
  <si>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</si>
  <si>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</si>
  <si>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</si>
  <si>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</si>
  <si>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</si>
  <si>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</si>
  <si>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</si>
  <si>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</si>
  <si>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</si>
  <si>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</si>
  <si>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</si>
  <si>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</si>
  <si>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</si>
  <si>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</si>
  <si>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</si>
  <si>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</si>
  <si>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</si>
  <si>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</si>
  <si>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</si>
  <si>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</si>
  <si>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</si>
  <si>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</si>
  <si>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</si>
  <si>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</si>
  <si>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</si>
  <si>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</si>
  <si>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</si>
  <si>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</si>
  <si>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</si>
  <si>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</si>
  <si>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</si>
  <si>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</si>
  <si>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</si>
  <si>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</si>
  <si>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</si>
  <si>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</si>
  <si>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</si>
  <si>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</si>
  <si>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</si>
  <si>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Martin Løkås Westgård som faglig veileder.</t>
  </si>
  <si>
    <t>S-LH i romtemperatur, Advia Centaur XPT (IE/L)</t>
  </si>
  <si>
    <t>LH i serum</t>
  </si>
  <si>
    <t>Siemens LH, kjemiluminiescens</t>
  </si>
  <si>
    <t>Siemens LH, REF 02212941</t>
  </si>
  <si>
    <t xml:space="preserve">Bacheloroppgave ved NTNU, mai 2017. Analyse av LH på Advia Centaur ble utført av bioingeniørstudentene Marit Sørum og Andrea Sørvig med bioingeniør </t>
  </si>
  <si>
    <t>LH i serum (IE/L) er holdbar inntil 7 døgn ved oppbevaring i romtemperatur.</t>
  </si>
  <si>
    <t>LH, Luteiniserende hormon</t>
  </si>
  <si>
    <t>24 timer</t>
  </si>
  <si>
    <t>48 timer</t>
  </si>
  <si>
    <t>72 timer</t>
  </si>
  <si>
    <t>96 timer</t>
  </si>
  <si>
    <t>120 timer</t>
  </si>
  <si>
    <t>144 timer</t>
  </si>
  <si>
    <t>168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</si>
</sst>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  <xf numFmtId="0" fontId="19" fillId="6" borderId="52" xfId="0" applyFont="1" applyFill="1" applyBorder="1"/>
    <xf numFmtId="0" fontId="19" fillId="5" borderId="25" xfId="0" applyFont="1" applyFill="1" applyBorder="1"/>
    <xf numFmtId="0" fontId="19" fillId="5" borderId="53" xfId="0" applyFont="1" applyFill="1" applyBorder="1"/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2.54</c:v>
                </c:pt>
                <c:pt idx="1">
                  <c:v>2.58</c:v>
                </c:pt>
                <c:pt idx="2">
                  <c:v>2.65</c:v>
                </c:pt>
                <c:pt idx="3">
                  <c:v>2.54</c:v>
                </c:pt>
                <c:pt idx="4">
                  <c:v>2.59</c:v>
                </c:pt>
                <c:pt idx="5">
                  <c:v>2.5099999999999998</c:v>
                </c:pt>
                <c:pt idx="6">
                  <c:v>2.56</c:v>
                </c:pt>
                <c:pt idx="7">
                  <c:v>2.71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26.06</c:v>
                </c:pt>
                <c:pt idx="1">
                  <c:v>26.76</c:v>
                </c:pt>
                <c:pt idx="2">
                  <c:v>26.4</c:v>
                </c:pt>
                <c:pt idx="3">
                  <c:v>25.93</c:v>
                </c:pt>
                <c:pt idx="4">
                  <c:v>25.85</c:v>
                </c:pt>
                <c:pt idx="5">
                  <c:v>25.25</c:v>
                </c:pt>
                <c:pt idx="6">
                  <c:v>25.25</c:v>
                </c:pt>
                <c:pt idx="7">
                  <c:v>25.99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2.4700000000000002</c:v>
                </c:pt>
                <c:pt idx="1">
                  <c:v>2.5099999999999998</c:v>
                </c:pt>
                <c:pt idx="2">
                  <c:v>2.54</c:v>
                </c:pt>
                <c:pt idx="3">
                  <c:v>2.63</c:v>
                </c:pt>
                <c:pt idx="4">
                  <c:v>2.5299999999999998</c:v>
                </c:pt>
                <c:pt idx="5">
                  <c:v>2.42</c:v>
                </c:pt>
                <c:pt idx="6">
                  <c:v>2.44</c:v>
                </c:pt>
                <c:pt idx="7">
                  <c:v>2.41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4.46</c:v>
                </c:pt>
                <c:pt idx="1">
                  <c:v>4.9000000000000004</c:v>
                </c:pt>
                <c:pt idx="2">
                  <c:v>4.71</c:v>
                </c:pt>
                <c:pt idx="3">
                  <c:v>4.53</c:v>
                </c:pt>
                <c:pt idx="4">
                  <c:v>4.7300000000000004</c:v>
                </c:pt>
                <c:pt idx="5">
                  <c:v>4.75</c:v>
                </c:pt>
                <c:pt idx="6">
                  <c:v>4.71</c:v>
                </c:pt>
                <c:pt idx="7">
                  <c:v>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0.83</c:v>
                </c:pt>
                <c:pt idx="1">
                  <c:v>0.82</c:v>
                </c:pt>
                <c:pt idx="2">
                  <c:v>0.85</c:v>
                </c:pt>
                <c:pt idx="3">
                  <c:v>0.78</c:v>
                </c:pt>
                <c:pt idx="4">
                  <c:v>0.83</c:v>
                </c:pt>
                <c:pt idx="5">
                  <c:v>0.82</c:v>
                </c:pt>
                <c:pt idx="6">
                  <c:v>0.81</c:v>
                </c:pt>
                <c:pt idx="7">
                  <c:v>0.81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4.75</c:v>
                </c:pt>
                <c:pt idx="1">
                  <c:v>4.72</c:v>
                </c:pt>
                <c:pt idx="2">
                  <c:v>4.8</c:v>
                </c:pt>
                <c:pt idx="3">
                  <c:v>4.6100000000000003</c:v>
                </c:pt>
                <c:pt idx="4">
                  <c:v>4.78</c:v>
                </c:pt>
                <c:pt idx="5">
                  <c:v>4.7300000000000004</c:v>
                </c:pt>
                <c:pt idx="6">
                  <c:v>4.6500000000000004</c:v>
                </c:pt>
                <c:pt idx="7">
                  <c:v>4.93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31.33</c:v>
                </c:pt>
                <c:pt idx="1">
                  <c:v>31.86</c:v>
                </c:pt>
                <c:pt idx="2">
                  <c:v>31.59</c:v>
                </c:pt>
                <c:pt idx="3">
                  <c:v>29.04</c:v>
                </c:pt>
                <c:pt idx="4">
                  <c:v>31.19</c:v>
                </c:pt>
                <c:pt idx="5">
                  <c:v>30.01</c:v>
                </c:pt>
                <c:pt idx="6">
                  <c:v>32.81</c:v>
                </c:pt>
                <c:pt idx="7">
                  <c:v>30.13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5.0999999999999996</c:v>
                </c:pt>
                <c:pt idx="1">
                  <c:v>4.8600000000000003</c:v>
                </c:pt>
                <c:pt idx="2">
                  <c:v>4.76</c:v>
                </c:pt>
                <c:pt idx="3">
                  <c:v>4.97</c:v>
                </c:pt>
                <c:pt idx="4">
                  <c:v>4.78</c:v>
                </c:pt>
                <c:pt idx="5">
                  <c:v>4.76</c:v>
                </c:pt>
                <c:pt idx="6">
                  <c:v>5.05</c:v>
                </c:pt>
                <c:pt idx="7">
                  <c:v>5.23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29.05</c:v>
                </c:pt>
                <c:pt idx="1">
                  <c:v>28.33</c:v>
                </c:pt>
                <c:pt idx="2">
                  <c:v>29.12</c:v>
                </c:pt>
                <c:pt idx="3">
                  <c:v>30</c:v>
                </c:pt>
                <c:pt idx="4">
                  <c:v>28.34</c:v>
                </c:pt>
                <c:pt idx="5">
                  <c:v>29.49</c:v>
                </c:pt>
                <c:pt idx="6">
                  <c:v>28.5</c:v>
                </c:pt>
                <c:pt idx="7">
                  <c:v>28.76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26.98</c:v>
                </c:pt>
                <c:pt idx="1">
                  <c:v>27.78</c:v>
                </c:pt>
                <c:pt idx="2">
                  <c:v>27.13</c:v>
                </c:pt>
                <c:pt idx="3">
                  <c:v>27.09</c:v>
                </c:pt>
                <c:pt idx="4">
                  <c:v>26.81</c:v>
                </c:pt>
                <c:pt idx="5">
                  <c:v>27.4</c:v>
                </c:pt>
                <c:pt idx="6">
                  <c:v>26.67</c:v>
                </c:pt>
                <c:pt idx="7">
                  <c:v>26.99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3.17</c:v>
                </c:pt>
                <c:pt idx="1">
                  <c:v>3.35</c:v>
                </c:pt>
                <c:pt idx="2">
                  <c:v>3.06</c:v>
                </c:pt>
                <c:pt idx="3">
                  <c:v>3.14</c:v>
                </c:pt>
                <c:pt idx="4">
                  <c:v>3.1</c:v>
                </c:pt>
                <c:pt idx="5">
                  <c:v>3.23</c:v>
                </c:pt>
                <c:pt idx="6">
                  <c:v>3.14</c:v>
                </c:pt>
                <c:pt idx="7">
                  <c:v>3.03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3.87</c:v>
                </c:pt>
                <c:pt idx="1">
                  <c:v>4.32</c:v>
                </c:pt>
                <c:pt idx="2">
                  <c:v>4.07</c:v>
                </c:pt>
                <c:pt idx="3">
                  <c:v>4.16</c:v>
                </c:pt>
                <c:pt idx="4">
                  <c:v>4.2699999999999996</c:v>
                </c:pt>
                <c:pt idx="5">
                  <c:v>4.45</c:v>
                </c:pt>
                <c:pt idx="6">
                  <c:v>4.3499999999999996</c:v>
                </c:pt>
                <c:pt idx="7">
                  <c:v>4.08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5.16</c:v>
                </c:pt>
                <c:pt idx="1">
                  <c:v>4.92</c:v>
                </c:pt>
                <c:pt idx="2">
                  <c:v>4.7300000000000004</c:v>
                </c:pt>
                <c:pt idx="3">
                  <c:v>4.9400000000000004</c:v>
                </c:pt>
                <c:pt idx="4">
                  <c:v>4.99</c:v>
                </c:pt>
                <c:pt idx="5">
                  <c:v>4.87</c:v>
                </c:pt>
                <c:pt idx="6">
                  <c:v>4.95</c:v>
                </c:pt>
                <c:pt idx="7">
                  <c:v>4.79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40.53</c:v>
                </c:pt>
                <c:pt idx="1">
                  <c:v>40.32</c:v>
                </c:pt>
                <c:pt idx="2">
                  <c:v>39.700000000000003</c:v>
                </c:pt>
                <c:pt idx="3">
                  <c:v>40.18</c:v>
                </c:pt>
                <c:pt idx="4">
                  <c:v>38.86</c:v>
                </c:pt>
                <c:pt idx="5">
                  <c:v>38.130000000000003</c:v>
                </c:pt>
                <c:pt idx="6">
                  <c:v>40.21</c:v>
                </c:pt>
                <c:pt idx="7">
                  <c:v>38.619999999999997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10.65</c:v>
                </c:pt>
                <c:pt idx="1">
                  <c:v>10.72</c:v>
                </c:pt>
                <c:pt idx="2">
                  <c:v>10.38</c:v>
                </c:pt>
                <c:pt idx="3">
                  <c:v>10.16</c:v>
                </c:pt>
                <c:pt idx="4">
                  <c:v>10.41</c:v>
                </c:pt>
                <c:pt idx="5">
                  <c:v>10.14</c:v>
                </c:pt>
                <c:pt idx="6">
                  <c:v>10.49</c:v>
                </c:pt>
                <c:pt idx="7">
                  <c:v>10.32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5.29</c:v>
                </c:pt>
                <c:pt idx="1">
                  <c:v>5.55</c:v>
                </c:pt>
                <c:pt idx="2">
                  <c:v>5.31</c:v>
                </c:pt>
                <c:pt idx="3">
                  <c:v>5.5</c:v>
                </c:pt>
                <c:pt idx="4">
                  <c:v>5.62</c:v>
                </c:pt>
                <c:pt idx="5">
                  <c:v>5.47</c:v>
                </c:pt>
                <c:pt idx="6">
                  <c:v>5.37</c:v>
                </c:pt>
                <c:pt idx="7">
                  <c:v>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4.2</c:v>
                </c:pt>
                <c:pt idx="1">
                  <c:v>4.2</c:v>
                </c:pt>
                <c:pt idx="2">
                  <c:v>4.26</c:v>
                </c:pt>
                <c:pt idx="3">
                  <c:v>4.22</c:v>
                </c:pt>
                <c:pt idx="4">
                  <c:v>4.28</c:v>
                </c:pt>
                <c:pt idx="5">
                  <c:v>4.16</c:v>
                </c:pt>
                <c:pt idx="6">
                  <c:v>4.29</c:v>
                </c:pt>
                <c:pt idx="7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7.32</c:v>
                </c:pt>
                <c:pt idx="1">
                  <c:v>7.26</c:v>
                </c:pt>
                <c:pt idx="2">
                  <c:v>7.24</c:v>
                </c:pt>
                <c:pt idx="3">
                  <c:v>6.98</c:v>
                </c:pt>
                <c:pt idx="4">
                  <c:v>7.07</c:v>
                </c:pt>
                <c:pt idx="5">
                  <c:v>7.26</c:v>
                </c:pt>
                <c:pt idx="6">
                  <c:v>7.2</c:v>
                </c:pt>
                <c:pt idx="7">
                  <c:v>7.06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35.6</c:v>
                </c:pt>
                <c:pt idx="1">
                  <c:v>33.93</c:v>
                </c:pt>
                <c:pt idx="2">
                  <c:v>35.68</c:v>
                </c:pt>
                <c:pt idx="3">
                  <c:v>35.549999999999997</c:v>
                </c:pt>
                <c:pt idx="4">
                  <c:v>37.340000000000003</c:v>
                </c:pt>
                <c:pt idx="5">
                  <c:v>35.03</c:v>
                </c:pt>
                <c:pt idx="6">
                  <c:v>36.229999999999997</c:v>
                </c:pt>
                <c:pt idx="7">
                  <c:v>36.07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3.82</c:v>
                </c:pt>
                <c:pt idx="1">
                  <c:v>3.56</c:v>
                </c:pt>
                <c:pt idx="2">
                  <c:v>3.59</c:v>
                </c:pt>
                <c:pt idx="3">
                  <c:v>3.66</c:v>
                </c:pt>
                <c:pt idx="4">
                  <c:v>3.55</c:v>
                </c:pt>
                <c:pt idx="5">
                  <c:v>3.51</c:v>
                </c:pt>
                <c:pt idx="6">
                  <c:v>3.62</c:v>
                </c:pt>
                <c:pt idx="7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24.19</c:v>
                </c:pt>
                <c:pt idx="1">
                  <c:v>24.8</c:v>
                </c:pt>
                <c:pt idx="2">
                  <c:v>24.91</c:v>
                </c:pt>
                <c:pt idx="3">
                  <c:v>25.13</c:v>
                </c:pt>
                <c:pt idx="4">
                  <c:v>25.01</c:v>
                </c:pt>
                <c:pt idx="5">
                  <c:v>24.9</c:v>
                </c:pt>
                <c:pt idx="6">
                  <c:v>25.11</c:v>
                </c:pt>
                <c:pt idx="7">
                  <c:v>24.34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3.07</c:v>
                </c:pt>
                <c:pt idx="1">
                  <c:v>2.94</c:v>
                </c:pt>
                <c:pt idx="2">
                  <c:v>3.06</c:v>
                </c:pt>
                <c:pt idx="3">
                  <c:v>2.92</c:v>
                </c:pt>
                <c:pt idx="4">
                  <c:v>2.94</c:v>
                </c:pt>
                <c:pt idx="5">
                  <c:v>2.96</c:v>
                </c:pt>
                <c:pt idx="6">
                  <c:v>2.93</c:v>
                </c:pt>
                <c:pt idx="7">
                  <c:v>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11.39</c:v>
                </c:pt>
                <c:pt idx="1">
                  <c:v>11.33</c:v>
                </c:pt>
                <c:pt idx="2">
                  <c:v>11.81</c:v>
                </c:pt>
                <c:pt idx="3">
                  <c:v>11.5</c:v>
                </c:pt>
                <c:pt idx="4">
                  <c:v>11.22</c:v>
                </c:pt>
                <c:pt idx="5">
                  <c:v>10.78</c:v>
                </c:pt>
                <c:pt idx="6">
                  <c:v>11.16</c:v>
                </c:pt>
                <c:pt idx="7">
                  <c:v>10.58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53.36</c:v>
                </c:pt>
                <c:pt idx="1">
                  <c:v>54.54</c:v>
                </c:pt>
                <c:pt idx="2">
                  <c:v>57.44</c:v>
                </c:pt>
                <c:pt idx="3">
                  <c:v>53.78</c:v>
                </c:pt>
                <c:pt idx="4">
                  <c:v>53.54</c:v>
                </c:pt>
                <c:pt idx="5">
                  <c:v>55.14</c:v>
                </c:pt>
                <c:pt idx="6">
                  <c:v>54.21</c:v>
                </c:pt>
                <c:pt idx="7">
                  <c:v>50.84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6.05</c:v>
                </c:pt>
                <c:pt idx="1">
                  <c:v>5.92</c:v>
                </c:pt>
                <c:pt idx="2">
                  <c:v>6.3</c:v>
                </c:pt>
                <c:pt idx="3">
                  <c:v>5.9</c:v>
                </c:pt>
                <c:pt idx="4">
                  <c:v>6.11</c:v>
                </c:pt>
                <c:pt idx="5">
                  <c:v>6.11</c:v>
                </c:pt>
                <c:pt idx="6">
                  <c:v>5.95</c:v>
                </c:pt>
                <c:pt idx="7">
                  <c:v>5.95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7.86</c:v>
                </c:pt>
                <c:pt idx="1">
                  <c:v>7.43</c:v>
                </c:pt>
                <c:pt idx="2">
                  <c:v>7.58</c:v>
                </c:pt>
                <c:pt idx="3">
                  <c:v>7.76</c:v>
                </c:pt>
                <c:pt idx="4">
                  <c:v>7.75</c:v>
                </c:pt>
                <c:pt idx="5">
                  <c:v>7.67</c:v>
                </c:pt>
                <c:pt idx="6">
                  <c:v>7.49</c:v>
                </c:pt>
                <c:pt idx="7">
                  <c:v>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4.76</c:v>
                </c:pt>
                <c:pt idx="1">
                  <c:v>4.9800000000000004</c:v>
                </c:pt>
                <c:pt idx="2">
                  <c:v>5.12</c:v>
                </c:pt>
                <c:pt idx="3">
                  <c:v>4.92</c:v>
                </c:pt>
                <c:pt idx="4">
                  <c:v>5.12</c:v>
                </c:pt>
                <c:pt idx="5">
                  <c:v>4.8600000000000003</c:v>
                </c:pt>
                <c:pt idx="6">
                  <c:v>4.78</c:v>
                </c:pt>
                <c:pt idx="7">
                  <c:v>4.95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5.42</c:v>
                </c:pt>
                <c:pt idx="1">
                  <c:v>5.46</c:v>
                </c:pt>
                <c:pt idx="2">
                  <c:v>5.37</c:v>
                </c:pt>
                <c:pt idx="3">
                  <c:v>5.29</c:v>
                </c:pt>
                <c:pt idx="4">
                  <c:v>5.03</c:v>
                </c:pt>
                <c:pt idx="5">
                  <c:v>5.25</c:v>
                </c:pt>
                <c:pt idx="6">
                  <c:v>5.37</c:v>
                </c:pt>
                <c:pt idx="7">
                  <c:v>5.33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1.64</c:v>
                </c:pt>
                <c:pt idx="1">
                  <c:v>1.73</c:v>
                </c:pt>
                <c:pt idx="2">
                  <c:v>1.73</c:v>
                </c:pt>
                <c:pt idx="3">
                  <c:v>1.71</c:v>
                </c:pt>
                <c:pt idx="4">
                  <c:v>1.74</c:v>
                </c:pt>
                <c:pt idx="5">
                  <c:v>1.69</c:v>
                </c:pt>
                <c:pt idx="6">
                  <c:v>1.69</c:v>
                </c:pt>
                <c:pt idx="7">
                  <c:v>1.71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15.15</c:v>
                </c:pt>
                <c:pt idx="1">
                  <c:v>15.99</c:v>
                </c:pt>
                <c:pt idx="2">
                  <c:v>15.99</c:v>
                </c:pt>
                <c:pt idx="3">
                  <c:v>15.23</c:v>
                </c:pt>
                <c:pt idx="4">
                  <c:v>15.72</c:v>
                </c:pt>
                <c:pt idx="5">
                  <c:v>15.55</c:v>
                </c:pt>
                <c:pt idx="6">
                  <c:v>16.079999999999998</c:v>
                </c:pt>
                <c:pt idx="7">
                  <c:v>16.64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101.5748031496063</c:v>
                </c:pt>
                <c:pt idx="2">
                  <c:v>104.33070866141732</c:v>
                </c:pt>
                <c:pt idx="3">
                  <c:v>100</c:v>
                </c:pt>
                <c:pt idx="4">
                  <c:v>101.96850393700787</c:v>
                </c:pt>
                <c:pt idx="5">
                  <c:v>98.81889763779526</c:v>
                </c:pt>
                <c:pt idx="6">
                  <c:v>100.78740157480314</c:v>
                </c:pt>
                <c:pt idx="7">
                  <c:v>106.69291338582676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102.68610897927859</c:v>
                </c:pt>
                <c:pt idx="2">
                  <c:v>101.30468150422102</c:v>
                </c:pt>
                <c:pt idx="3">
                  <c:v>99.501151189562549</c:v>
                </c:pt>
                <c:pt idx="4">
                  <c:v>99.194167306216428</c:v>
                </c:pt>
                <c:pt idx="5">
                  <c:v>96.891788181120504</c:v>
                </c:pt>
                <c:pt idx="6">
                  <c:v>96.891788181120504</c:v>
                </c:pt>
                <c:pt idx="7">
                  <c:v>99.731389102072143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101.61943319838056</c:v>
                </c:pt>
                <c:pt idx="2">
                  <c:v>102.83400809716599</c:v>
                </c:pt>
                <c:pt idx="3">
                  <c:v>106.47773279352226</c:v>
                </c:pt>
                <c:pt idx="4">
                  <c:v>102.42914979757083</c:v>
                </c:pt>
                <c:pt idx="5">
                  <c:v>97.97570850202429</c:v>
                </c:pt>
                <c:pt idx="6">
                  <c:v>98.785425101214557</c:v>
                </c:pt>
                <c:pt idx="7">
                  <c:v>97.570850202429142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109.86547085201795</c:v>
                </c:pt>
                <c:pt idx="2">
                  <c:v>105.60538116591928</c:v>
                </c:pt>
                <c:pt idx="3">
                  <c:v>101.56950672645742</c:v>
                </c:pt>
                <c:pt idx="4">
                  <c:v>106.05381165919283</c:v>
                </c:pt>
                <c:pt idx="5">
                  <c:v>106.50224215246638</c:v>
                </c:pt>
                <c:pt idx="6">
                  <c:v>105.60538116591928</c:v>
                </c:pt>
                <c:pt idx="7">
                  <c:v>101.79372197309418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98.795180722891558</c:v>
                </c:pt>
                <c:pt idx="2">
                  <c:v>102.40963855421687</c:v>
                </c:pt>
                <c:pt idx="3">
                  <c:v>93.975903614457835</c:v>
                </c:pt>
                <c:pt idx="4">
                  <c:v>100</c:v>
                </c:pt>
                <c:pt idx="5">
                  <c:v>98.795180722891558</c:v>
                </c:pt>
                <c:pt idx="6">
                  <c:v>97.590361445783145</c:v>
                </c:pt>
                <c:pt idx="7">
                  <c:v>97.590361445783145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99.368421052631575</c:v>
                </c:pt>
                <c:pt idx="2">
                  <c:v>101.05263157894737</c:v>
                </c:pt>
                <c:pt idx="3">
                  <c:v>97.052631578947384</c:v>
                </c:pt>
                <c:pt idx="4">
                  <c:v>100.63157894736842</c:v>
                </c:pt>
                <c:pt idx="5">
                  <c:v>99.578947368421069</c:v>
                </c:pt>
                <c:pt idx="6">
                  <c:v>97.894736842105274</c:v>
                </c:pt>
                <c:pt idx="7">
                  <c:v>103.78947368421052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101.69166932652409</c:v>
                </c:pt>
                <c:pt idx="2">
                  <c:v>100.8298755186722</c:v>
                </c:pt>
                <c:pt idx="3">
                  <c:v>92.690711777848705</c:v>
                </c:pt>
                <c:pt idx="4">
                  <c:v>99.553143951484216</c:v>
                </c:pt>
                <c:pt idx="5">
                  <c:v>95.786785828279619</c:v>
                </c:pt>
                <c:pt idx="6">
                  <c:v>104.72390679859561</c:v>
                </c:pt>
                <c:pt idx="7">
                  <c:v>96.169805298436003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95.29411764705884</c:v>
                </c:pt>
                <c:pt idx="2">
                  <c:v>93.333333333333329</c:v>
                </c:pt>
                <c:pt idx="3">
                  <c:v>97.450980392156865</c:v>
                </c:pt>
                <c:pt idx="4">
                  <c:v>93.725490196078439</c:v>
                </c:pt>
                <c:pt idx="5">
                  <c:v>93.333333333333329</c:v>
                </c:pt>
                <c:pt idx="6">
                  <c:v>99.019607843137265</c:v>
                </c:pt>
                <c:pt idx="7">
                  <c:v>102.54901960784315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97.521514629948356</c:v>
                </c:pt>
                <c:pt idx="2">
                  <c:v>100.2409638554217</c:v>
                </c:pt>
                <c:pt idx="3">
                  <c:v>103.27022375215147</c:v>
                </c:pt>
                <c:pt idx="4">
                  <c:v>97.555938037865744</c:v>
                </c:pt>
                <c:pt idx="5">
                  <c:v>101.51462994836488</c:v>
                </c:pt>
                <c:pt idx="6">
                  <c:v>98.106712564543884</c:v>
                </c:pt>
                <c:pt idx="7">
                  <c:v>99.001721170395868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102.96515937731654</c:v>
                </c:pt>
                <c:pt idx="2">
                  <c:v>100.55596738324684</c:v>
                </c:pt>
                <c:pt idx="3">
                  <c:v>100.40770941438102</c:v>
                </c:pt>
                <c:pt idx="4">
                  <c:v>99.369903632320231</c:v>
                </c:pt>
                <c:pt idx="5">
                  <c:v>101.55670867309117</c:v>
                </c:pt>
                <c:pt idx="6">
                  <c:v>98.851000741289852</c:v>
                </c:pt>
                <c:pt idx="7">
                  <c:v>100.03706449221646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105.67823343848582</c:v>
                </c:pt>
                <c:pt idx="2">
                  <c:v>96.529968454258679</c:v>
                </c:pt>
                <c:pt idx="3">
                  <c:v>99.053627760252368</c:v>
                </c:pt>
                <c:pt idx="4">
                  <c:v>97.791798107255516</c:v>
                </c:pt>
                <c:pt idx="5">
                  <c:v>101.89274447949528</c:v>
                </c:pt>
                <c:pt idx="6">
                  <c:v>99.053627760252368</c:v>
                </c:pt>
                <c:pt idx="7">
                  <c:v>95.583596214511033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111.62790697674419</c:v>
                </c:pt>
                <c:pt idx="2">
                  <c:v>105.16795865633075</c:v>
                </c:pt>
                <c:pt idx="3">
                  <c:v>107.49354005167959</c:v>
                </c:pt>
                <c:pt idx="4">
                  <c:v>110.33591731266148</c:v>
                </c:pt>
                <c:pt idx="5">
                  <c:v>114.98708010335919</c:v>
                </c:pt>
                <c:pt idx="6">
                  <c:v>112.40310077519378</c:v>
                </c:pt>
                <c:pt idx="7">
                  <c:v>105.4263565891473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95.348837209302317</c:v>
                </c:pt>
                <c:pt idx="2">
                  <c:v>91.666666666666671</c:v>
                </c:pt>
                <c:pt idx="3">
                  <c:v>95.736434108527135</c:v>
                </c:pt>
                <c:pt idx="4">
                  <c:v>96.705426356589157</c:v>
                </c:pt>
                <c:pt idx="5">
                  <c:v>94.379844961240309</c:v>
                </c:pt>
                <c:pt idx="6">
                  <c:v>95.930232558139537</c:v>
                </c:pt>
                <c:pt idx="7">
                  <c:v>92.829457364341081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99.481865284974091</c:v>
                </c:pt>
                <c:pt idx="2">
                  <c:v>97.952134221564279</c:v>
                </c:pt>
                <c:pt idx="3">
                  <c:v>99.136442141623476</c:v>
                </c:pt>
                <c:pt idx="4">
                  <c:v>95.879595361460645</c:v>
                </c:pt>
                <c:pt idx="5">
                  <c:v>94.078460399703928</c:v>
                </c:pt>
                <c:pt idx="6">
                  <c:v>99.210461386627188</c:v>
                </c:pt>
                <c:pt idx="7">
                  <c:v>95.287441401431025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100.65727699530515</c:v>
                </c:pt>
                <c:pt idx="2">
                  <c:v>97.464788732394368</c:v>
                </c:pt>
                <c:pt idx="3">
                  <c:v>95.399061032863855</c:v>
                </c:pt>
                <c:pt idx="4">
                  <c:v>97.74647887323944</c:v>
                </c:pt>
                <c:pt idx="5">
                  <c:v>95.211267605633807</c:v>
                </c:pt>
                <c:pt idx="6">
                  <c:v>98.497652582159617</c:v>
                </c:pt>
                <c:pt idx="7">
                  <c:v>96.901408450704224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104.91493383742912</c:v>
                </c:pt>
                <c:pt idx="2">
                  <c:v>100.37807183364838</c:v>
                </c:pt>
                <c:pt idx="3">
                  <c:v>103.96975425330812</c:v>
                </c:pt>
                <c:pt idx="4">
                  <c:v>106.23818525519849</c:v>
                </c:pt>
                <c:pt idx="5">
                  <c:v>103.40264650283552</c:v>
                </c:pt>
                <c:pt idx="6">
                  <c:v>101.51228733459357</c:v>
                </c:pt>
                <c:pt idx="7">
                  <c:v>97.35349716446126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101.42857142857142</c:v>
                </c:pt>
                <c:pt idx="3">
                  <c:v>100.47619047619048</c:v>
                </c:pt>
                <c:pt idx="4">
                  <c:v>101.9047619047619</c:v>
                </c:pt>
                <c:pt idx="5">
                  <c:v>99.047619047619051</c:v>
                </c:pt>
                <c:pt idx="6">
                  <c:v>102.14285714285714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99.180327868852444</c:v>
                </c:pt>
                <c:pt idx="2">
                  <c:v>98.907103825136616</c:v>
                </c:pt>
                <c:pt idx="3">
                  <c:v>95.355191256830608</c:v>
                </c:pt>
                <c:pt idx="4">
                  <c:v>96.58469945355192</c:v>
                </c:pt>
                <c:pt idx="5">
                  <c:v>99.180327868852444</c:v>
                </c:pt>
                <c:pt idx="6">
                  <c:v>98.360655737704917</c:v>
                </c:pt>
                <c:pt idx="7">
                  <c:v>96.448087431693992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95.30898876404494</c:v>
                </c:pt>
                <c:pt idx="2">
                  <c:v>100.22471910112358</c:v>
                </c:pt>
                <c:pt idx="3">
                  <c:v>99.859550561797732</c:v>
                </c:pt>
                <c:pt idx="4">
                  <c:v>104.88764044943821</c:v>
                </c:pt>
                <c:pt idx="5">
                  <c:v>98.398876404494388</c:v>
                </c:pt>
                <c:pt idx="6">
                  <c:v>101.7696629213483</c:v>
                </c:pt>
                <c:pt idx="7">
                  <c:v>101.32022471910112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93.193717277486925</c:v>
                </c:pt>
                <c:pt idx="2">
                  <c:v>93.979057591623032</c:v>
                </c:pt>
                <c:pt idx="3">
                  <c:v>95.811518324607334</c:v>
                </c:pt>
                <c:pt idx="4">
                  <c:v>92.931937172774866</c:v>
                </c:pt>
                <c:pt idx="5">
                  <c:v>91.8848167539267</c:v>
                </c:pt>
                <c:pt idx="6">
                  <c:v>94.764397905759168</c:v>
                </c:pt>
                <c:pt idx="7">
                  <c:v>99.476439790575924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102.52170318313351</c:v>
                </c:pt>
                <c:pt idx="2">
                  <c:v>102.97643654402646</c:v>
                </c:pt>
                <c:pt idx="3">
                  <c:v>103.8859032658123</c:v>
                </c:pt>
                <c:pt idx="4">
                  <c:v>103.38983050847457</c:v>
                </c:pt>
                <c:pt idx="5">
                  <c:v>102.93509714758164</c:v>
                </c:pt>
                <c:pt idx="6">
                  <c:v>103.80322447292269</c:v>
                </c:pt>
                <c:pt idx="7">
                  <c:v>100.62009094667216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95.765472312703579</c:v>
                </c:pt>
                <c:pt idx="2">
                  <c:v>99.674267100977204</c:v>
                </c:pt>
                <c:pt idx="3">
                  <c:v>95.114006514657973</c:v>
                </c:pt>
                <c:pt idx="4">
                  <c:v>95.765472312703579</c:v>
                </c:pt>
                <c:pt idx="5">
                  <c:v>96.416938110749186</c:v>
                </c:pt>
                <c:pt idx="6">
                  <c:v>95.439739413680797</c:v>
                </c:pt>
                <c:pt idx="7">
                  <c:v>95.765472312703579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99.473222124670755</c:v>
                </c:pt>
                <c:pt idx="2">
                  <c:v>103.68744512730466</c:v>
                </c:pt>
                <c:pt idx="3">
                  <c:v>100.9657594381036</c:v>
                </c:pt>
                <c:pt idx="4">
                  <c:v>98.507462686567166</c:v>
                </c:pt>
                <c:pt idx="5">
                  <c:v>94.644424934152767</c:v>
                </c:pt>
                <c:pt idx="6">
                  <c:v>97.980684811237921</c:v>
                </c:pt>
                <c:pt idx="7">
                  <c:v>92.888498683055303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102.21139430284857</c:v>
                </c:pt>
                <c:pt idx="2">
                  <c:v>107.64617691154423</c:v>
                </c:pt>
                <c:pt idx="3">
                  <c:v>100.78710644677662</c:v>
                </c:pt>
                <c:pt idx="4">
                  <c:v>100.33733133433283</c:v>
                </c:pt>
                <c:pt idx="5">
                  <c:v>103.33583208395802</c:v>
                </c:pt>
                <c:pt idx="6">
                  <c:v>101.59295352323838</c:v>
                </c:pt>
                <c:pt idx="7">
                  <c:v>95.277361319340343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97.851239669421489</c:v>
                </c:pt>
                <c:pt idx="2">
                  <c:v>104.13223140495869</c:v>
                </c:pt>
                <c:pt idx="3">
                  <c:v>97.520661157024804</c:v>
                </c:pt>
                <c:pt idx="4">
                  <c:v>100.9917355371901</c:v>
                </c:pt>
                <c:pt idx="5">
                  <c:v>100.9917355371901</c:v>
                </c:pt>
                <c:pt idx="6">
                  <c:v>98.347107438016536</c:v>
                </c:pt>
                <c:pt idx="7">
                  <c:v>98.347107438016536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94.529262086513981</c:v>
                </c:pt>
                <c:pt idx="2">
                  <c:v>96.437659033078887</c:v>
                </c:pt>
                <c:pt idx="3">
                  <c:v>98.727735368956743</c:v>
                </c:pt>
                <c:pt idx="4">
                  <c:v>98.600508905852408</c:v>
                </c:pt>
                <c:pt idx="5">
                  <c:v>97.582697201017808</c:v>
                </c:pt>
                <c:pt idx="6">
                  <c:v>95.292620865139938</c:v>
                </c:pt>
                <c:pt idx="7">
                  <c:v>94.783715012722652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104.6218487394958</c:v>
                </c:pt>
                <c:pt idx="2">
                  <c:v>107.56302521008405</c:v>
                </c:pt>
                <c:pt idx="3">
                  <c:v>103.36134453781514</c:v>
                </c:pt>
                <c:pt idx="4">
                  <c:v>107.56302521008405</c:v>
                </c:pt>
                <c:pt idx="5">
                  <c:v>102.10084033613447</c:v>
                </c:pt>
                <c:pt idx="6">
                  <c:v>100.42016806722691</c:v>
                </c:pt>
                <c:pt idx="7">
                  <c:v>103.99159663865547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100.7380073800738</c:v>
                </c:pt>
                <c:pt idx="2">
                  <c:v>99.077490774907744</c:v>
                </c:pt>
                <c:pt idx="3">
                  <c:v>97.601476014760152</c:v>
                </c:pt>
                <c:pt idx="4">
                  <c:v>92.804428044280456</c:v>
                </c:pt>
                <c:pt idx="5">
                  <c:v>96.863468634686342</c:v>
                </c:pt>
                <c:pt idx="6">
                  <c:v>99.077490774907744</c:v>
                </c:pt>
                <c:pt idx="7">
                  <c:v>98.339483394833948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105.48780487804879</c:v>
                </c:pt>
                <c:pt idx="2">
                  <c:v>105.48780487804879</c:v>
                </c:pt>
                <c:pt idx="3">
                  <c:v>104.26829268292683</c:v>
                </c:pt>
                <c:pt idx="4">
                  <c:v>106.09756097560977</c:v>
                </c:pt>
                <c:pt idx="5">
                  <c:v>103.04878048780488</c:v>
                </c:pt>
                <c:pt idx="6">
                  <c:v>103.04878048780488</c:v>
                </c:pt>
                <c:pt idx="7">
                  <c:v>104.26829268292683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105.54455445544555</c:v>
                </c:pt>
                <c:pt idx="2">
                  <c:v>105.54455445544555</c:v>
                </c:pt>
                <c:pt idx="3">
                  <c:v>100.52805280528052</c:v>
                </c:pt>
                <c:pt idx="4">
                  <c:v>103.76237623762377</c:v>
                </c:pt>
                <c:pt idx="5">
                  <c:v>102.64026402640265</c:v>
                </c:pt>
                <c:pt idx="6">
                  <c:v>106.13861386138612</c:v>
                </c:pt>
                <c:pt idx="7">
                  <c:v>109.83498349834984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1.36252474829621</c:v>
                  </c:pt>
                  <c:pt idx="2">
                    <c:v>1.2536242294121172</c:v>
                  </c:pt>
                  <c:pt idx="3">
                    <c:v>1.1394978256607426</c:v>
                  </c:pt>
                  <c:pt idx="4">
                    <c:v>1.3610253285240241</c:v>
                  </c:pt>
                  <c:pt idx="5">
                    <c:v>1.4287689335659761</c:v>
                  </c:pt>
                  <c:pt idx="6">
                    <c:v>1.1669197538839566</c:v>
                  </c:pt>
                  <c:pt idx="7">
                    <c:v>1.2766189995212871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1.36252474829621</c:v>
                  </c:pt>
                  <c:pt idx="2">
                    <c:v>1.2536242294121172</c:v>
                  </c:pt>
                  <c:pt idx="3">
                    <c:v>1.1394978256607426</c:v>
                  </c:pt>
                  <c:pt idx="4">
                    <c:v>1.3610253285240241</c:v>
                  </c:pt>
                  <c:pt idx="5">
                    <c:v>1.4287689335659761</c:v>
                  </c:pt>
                  <c:pt idx="6">
                    <c:v>1.1669197538839566</c:v>
                  </c:pt>
                  <c:pt idx="7">
                    <c:v>1.2766189995212871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100.85061585735448</c:v>
                </c:pt>
                <c:pt idx="2">
                  <c:v>100.94744405347521</c:v>
                </c:pt>
                <c:pt idx="3">
                  <c:v>99.581606647976031</c:v>
                </c:pt>
                <c:pt idx="4">
                  <c:v>100.31026198215849</c:v>
                </c:pt>
                <c:pt idx="5">
                  <c:v>99.459266165820864</c:v>
                </c:pt>
                <c:pt idx="6">
                  <c:v>100.10142140262364</c:v>
                </c:pt>
                <c:pt idx="7">
                  <c:v>99.322314380518364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72.099999999999994</c:v>
                </c:pt>
                <c:pt idx="1">
                  <c:v>72.099999999999994</c:v>
                </c:pt>
                <c:pt idx="2">
                  <c:v>72.099999999999994</c:v>
                </c:pt>
                <c:pt idx="3">
                  <c:v>72.099999999999994</c:v>
                </c:pt>
                <c:pt idx="4">
                  <c:v>72.099999999999994</c:v>
                </c:pt>
                <c:pt idx="5">
                  <c:v>72.099999999999994</c:v>
                </c:pt>
                <c:pt idx="6">
                  <c:v>72.099999999999994</c:v>
                </c:pt>
                <c:pt idx="7">
                  <c:v>72.099999999999994</c:v>
                </c:pt>
                <c:pt idx="8">
                  <c:v>72.099999999999994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127.9</c:v>
                </c:pt>
                <c:pt idx="1">
                  <c:v>127.9</c:v>
                </c:pt>
                <c:pt idx="2">
                  <c:v>127.9</c:v>
                </c:pt>
                <c:pt idx="3">
                  <c:v>127.9</c:v>
                </c:pt>
                <c:pt idx="4">
                  <c:v>127.9</c:v>
                </c:pt>
                <c:pt idx="5">
                  <c:v>127.9</c:v>
                </c:pt>
                <c:pt idx="6">
                  <c:v>127.9</c:v>
                </c:pt>
                <c:pt idx="7">
                  <c:v>127.9</c:v>
                </c:pt>
                <c:pt idx="8">
                  <c:v>127.9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F22" sqref="F22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109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activeCell="D31" sqref="D31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104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105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106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62</v>
      </c>
      <c r="I25" s="78" t="s">
        <v>62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110</v>
      </c>
      <c r="D27" s="75" t="s">
        <v>111</v>
      </c>
      <c r="E27" s="75" t="s">
        <v>112</v>
      </c>
      <c r="F27" s="75" t="s">
        <v>113</v>
      </c>
      <c r="G27" s="75" t="s">
        <v>114</v>
      </c>
      <c r="H27" s="75" t="s">
        <v>115</v>
      </c>
      <c r="I27" s="75" t="s">
        <v>116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86" t="s">
        <v>91</v>
      </c>
      <c r="G31" s="86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141"/>
      <c r="H32" s="141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142"/>
      <c r="H33" s="142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142"/>
      <c r="H34" s="142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143"/>
      <c r="H35" s="14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97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B3" sqref="B3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103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9</v>
      </c>
      <c r="C3" s="18" t="s">
        <v>25</v>
      </c>
      <c r="D3" s="17"/>
      <c r="E3" s="7">
        <v>27.9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2.54</v>
      </c>
      <c r="C8" s="107">
        <v>2.58</v>
      </c>
      <c r="D8" s="107">
        <v>2.65</v>
      </c>
      <c r="E8" s="108">
        <v>2.54</v>
      </c>
      <c r="F8" s="108">
        <v>2.59</v>
      </c>
      <c r="G8" s="108">
        <v>2.5099999999999998</v>
      </c>
      <c r="H8" s="108">
        <v>2.56</v>
      </c>
      <c r="I8" s="108">
        <v>2.71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26.06</v>
      </c>
      <c r="C9" s="107">
        <v>26.76</v>
      </c>
      <c r="D9" s="107">
        <v>26.4</v>
      </c>
      <c r="E9" s="108">
        <v>25.93</v>
      </c>
      <c r="F9" s="108">
        <v>25.85</v>
      </c>
      <c r="G9" s="108">
        <v>25.25</v>
      </c>
      <c r="H9" s="108">
        <v>25.25</v>
      </c>
      <c r="I9" s="108">
        <v>25.99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2.4700000000000002</v>
      </c>
      <c r="C10" s="109">
        <v>2.5099999999999998</v>
      </c>
      <c r="D10" s="109">
        <v>2.54</v>
      </c>
      <c r="E10" s="110">
        <v>2.63</v>
      </c>
      <c r="F10" s="110">
        <v>2.5299999999999998</v>
      </c>
      <c r="G10" s="110">
        <v>2.42</v>
      </c>
      <c r="H10" s="110">
        <v>2.44</v>
      </c>
      <c r="I10" s="110">
        <v>2.41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4.46</v>
      </c>
      <c r="C11" s="109">
        <v>4.9000000000000004</v>
      </c>
      <c r="D11" s="109">
        <v>4.71</v>
      </c>
      <c r="E11" s="110">
        <v>4.53</v>
      </c>
      <c r="F11" s="110">
        <v>4.7300000000000004</v>
      </c>
      <c r="G11" s="110">
        <v>4.75</v>
      </c>
      <c r="H11" s="110">
        <v>4.71</v>
      </c>
      <c r="I11" s="110">
        <v>4.54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0.83</v>
      </c>
      <c r="C12" s="110">
        <v>0.82</v>
      </c>
      <c r="D12" s="110">
        <v>0.85</v>
      </c>
      <c r="E12" s="110">
        <v>0.78</v>
      </c>
      <c r="F12" s="110">
        <v>0.83</v>
      </c>
      <c r="G12" s="110">
        <v>0.82</v>
      </c>
      <c r="H12" s="110">
        <v>0.81</v>
      </c>
      <c r="I12" s="110">
        <v>0.81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4.75</v>
      </c>
      <c r="C13" s="110">
        <v>4.72</v>
      </c>
      <c r="D13" s="110">
        <v>4.8</v>
      </c>
      <c r="E13" s="110">
        <v>4.6100000000000003</v>
      </c>
      <c r="F13" s="110">
        <v>4.78</v>
      </c>
      <c r="G13" s="110">
        <v>4.7300000000000004</v>
      </c>
      <c r="H13" s="110">
        <v>4.6500000000000004</v>
      </c>
      <c r="I13" s="110">
        <v>4.93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31.33</v>
      </c>
      <c r="C14" s="110">
        <v>31.86</v>
      </c>
      <c r="D14" s="110">
        <v>31.59</v>
      </c>
      <c r="E14" s="110">
        <v>29.04</v>
      </c>
      <c r="F14" s="110">
        <v>31.19</v>
      </c>
      <c r="G14" s="110">
        <v>30.01</v>
      </c>
      <c r="H14" s="110">
        <v>32.81</v>
      </c>
      <c r="I14" s="110">
        <v>30.13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5.0999999999999996</v>
      </c>
      <c r="C15" s="110">
        <v>4.8600000000000003</v>
      </c>
      <c r="D15" s="110">
        <v>4.76</v>
      </c>
      <c r="E15" s="110">
        <v>4.97</v>
      </c>
      <c r="F15" s="110">
        <v>4.78</v>
      </c>
      <c r="G15" s="110">
        <v>4.76</v>
      </c>
      <c r="H15" s="110">
        <v>5.05</v>
      </c>
      <c r="I15" s="110">
        <v>5.23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29.05</v>
      </c>
      <c r="C16" s="110">
        <v>28.33</v>
      </c>
      <c r="D16" s="110">
        <v>29.12</v>
      </c>
      <c r="E16" s="110">
        <v>30</v>
      </c>
      <c r="F16" s="110">
        <v>28.34</v>
      </c>
      <c r="G16" s="110">
        <v>29.49</v>
      </c>
      <c r="H16" s="110">
        <v>28.5</v>
      </c>
      <c r="I16" s="110">
        <v>28.76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26.98</v>
      </c>
      <c r="C17" s="110">
        <v>27.78</v>
      </c>
      <c r="D17" s="110">
        <v>27.13</v>
      </c>
      <c r="E17" s="110">
        <v>27.09</v>
      </c>
      <c r="F17" s="110">
        <v>26.81</v>
      </c>
      <c r="G17" s="110">
        <v>27.4</v>
      </c>
      <c r="H17" s="110">
        <v>26.67</v>
      </c>
      <c r="I17" s="110">
        <v>26.99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3.17</v>
      </c>
      <c r="C18" s="110">
        <v>3.35</v>
      </c>
      <c r="D18" s="110">
        <v>3.06</v>
      </c>
      <c r="E18" s="110">
        <v>3.14</v>
      </c>
      <c r="F18" s="110">
        <v>3.1</v>
      </c>
      <c r="G18" s="110">
        <v>3.23</v>
      </c>
      <c r="H18" s="110">
        <v>3.14</v>
      </c>
      <c r="I18" s="110">
        <v>3.03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3.87</v>
      </c>
      <c r="C19" s="110">
        <v>4.32</v>
      </c>
      <c r="D19" s="110">
        <v>4.07</v>
      </c>
      <c r="E19" s="110">
        <v>4.16</v>
      </c>
      <c r="F19" s="110">
        <v>4.2699999999999996</v>
      </c>
      <c r="G19" s="110">
        <v>4.45</v>
      </c>
      <c r="H19" s="110">
        <v>4.3499999999999996</v>
      </c>
      <c r="I19" s="110">
        <v>4.08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5.16</v>
      </c>
      <c r="C20" s="110">
        <v>4.92</v>
      </c>
      <c r="D20" s="110">
        <v>4.7300000000000004</v>
      </c>
      <c r="E20" s="110">
        <v>4.9400000000000004</v>
      </c>
      <c r="F20" s="110">
        <v>4.99</v>
      </c>
      <c r="G20" s="110">
        <v>4.87</v>
      </c>
      <c r="H20" s="110">
        <v>4.95</v>
      </c>
      <c r="I20" s="110">
        <v>4.79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40.53</v>
      </c>
      <c r="C21" s="110">
        <v>40.32</v>
      </c>
      <c r="D21" s="110">
        <v>39.700000000000003</v>
      </c>
      <c r="E21" s="110">
        <v>40.18</v>
      </c>
      <c r="F21" s="110">
        <v>38.86</v>
      </c>
      <c r="G21" s="110">
        <v>38.130000000000003</v>
      </c>
      <c r="H21" s="110">
        <v>40.21</v>
      </c>
      <c r="I21" s="110">
        <v>38.619999999999997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10.65</v>
      </c>
      <c r="C22" s="110">
        <v>10.72</v>
      </c>
      <c r="D22" s="110">
        <v>10.38</v>
      </c>
      <c r="E22" s="110">
        <v>10.16</v>
      </c>
      <c r="F22" s="110">
        <v>10.41</v>
      </c>
      <c r="G22" s="110">
        <v>10.14</v>
      </c>
      <c r="H22" s="110">
        <v>10.49</v>
      </c>
      <c r="I22" s="110">
        <v>10.32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5.29</v>
      </c>
      <c r="C23" s="110">
        <v>5.55</v>
      </c>
      <c r="D23" s="110">
        <v>5.31</v>
      </c>
      <c r="E23" s="110">
        <v>5.5</v>
      </c>
      <c r="F23" s="110">
        <v>5.62</v>
      </c>
      <c r="G23" s="110">
        <v>5.47</v>
      </c>
      <c r="H23" s="110">
        <v>5.37</v>
      </c>
      <c r="I23" s="110">
        <v>5.15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4.2</v>
      </c>
      <c r="C24" s="110">
        <v>4.2</v>
      </c>
      <c r="D24" s="110">
        <v>4.26</v>
      </c>
      <c r="E24" s="110">
        <v>4.22</v>
      </c>
      <c r="F24" s="110">
        <v>4.28</v>
      </c>
      <c r="G24" s="110">
        <v>4.16</v>
      </c>
      <c r="H24" s="110">
        <v>4.29</v>
      </c>
      <c r="I24" s="110">
        <v>4.2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7.32</v>
      </c>
      <c r="C25" s="110">
        <v>7.26</v>
      </c>
      <c r="D25" s="110">
        <v>7.24</v>
      </c>
      <c r="E25" s="110">
        <v>6.98</v>
      </c>
      <c r="F25" s="110">
        <v>7.07</v>
      </c>
      <c r="G25" s="110">
        <v>7.26</v>
      </c>
      <c r="H25" s="110">
        <v>7.2</v>
      </c>
      <c r="I25" s="110">
        <v>7.06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35.6</v>
      </c>
      <c r="C26" s="110">
        <v>33.93</v>
      </c>
      <c r="D26" s="110">
        <v>35.68</v>
      </c>
      <c r="E26" s="110">
        <v>35.549999999999997</v>
      </c>
      <c r="F26" s="110">
        <v>37.340000000000003</v>
      </c>
      <c r="G26" s="110">
        <v>35.03</v>
      </c>
      <c r="H26" s="110">
        <v>36.229999999999997</v>
      </c>
      <c r="I26" s="110">
        <v>36.07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3.82</v>
      </c>
      <c r="C27" s="110">
        <v>3.56</v>
      </c>
      <c r="D27" s="110">
        <v>3.59</v>
      </c>
      <c r="E27" s="110">
        <v>3.66</v>
      </c>
      <c r="F27" s="110">
        <v>3.55</v>
      </c>
      <c r="G27" s="110">
        <v>3.51</v>
      </c>
      <c r="H27" s="110">
        <v>3.62</v>
      </c>
      <c r="I27" s="110">
        <v>3.8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24.19</v>
      </c>
      <c r="C28" s="110">
        <v>24.8</v>
      </c>
      <c r="D28" s="110">
        <v>24.91</v>
      </c>
      <c r="E28" s="110">
        <v>25.13</v>
      </c>
      <c r="F28" s="110">
        <v>25.01</v>
      </c>
      <c r="G28" s="110">
        <v>24.9</v>
      </c>
      <c r="H28" s="110">
        <v>25.11</v>
      </c>
      <c r="I28" s="110">
        <v>24.34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3.07</v>
      </c>
      <c r="C29" s="110">
        <v>2.94</v>
      </c>
      <c r="D29" s="110">
        <v>3.06</v>
      </c>
      <c r="E29" s="110">
        <v>2.92</v>
      </c>
      <c r="F29" s="110">
        <v>2.94</v>
      </c>
      <c r="G29" s="110">
        <v>2.96</v>
      </c>
      <c r="H29" s="110">
        <v>2.93</v>
      </c>
      <c r="I29" s="110">
        <v>2.94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11.39</v>
      </c>
      <c r="C30" s="110">
        <v>11.33</v>
      </c>
      <c r="D30" s="110">
        <v>11.81</v>
      </c>
      <c r="E30" s="110">
        <v>11.5</v>
      </c>
      <c r="F30" s="110">
        <v>11.22</v>
      </c>
      <c r="G30" s="110">
        <v>10.78</v>
      </c>
      <c r="H30" s="110">
        <v>11.16</v>
      </c>
      <c r="I30" s="110">
        <v>10.58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53.36</v>
      </c>
      <c r="C31" s="110">
        <v>54.54</v>
      </c>
      <c r="D31" s="110">
        <v>57.44</v>
      </c>
      <c r="E31" s="110">
        <v>53.78</v>
      </c>
      <c r="F31" s="110">
        <v>53.54</v>
      </c>
      <c r="G31" s="110">
        <v>55.14</v>
      </c>
      <c r="H31" s="110">
        <v>54.21</v>
      </c>
      <c r="I31" s="110">
        <v>50.84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6.05</v>
      </c>
      <c r="C32" s="110">
        <v>5.92</v>
      </c>
      <c r="D32" s="110">
        <v>6.3</v>
      </c>
      <c r="E32" s="110">
        <v>5.9</v>
      </c>
      <c r="F32" s="110">
        <v>6.11</v>
      </c>
      <c r="G32" s="110">
        <v>6.11</v>
      </c>
      <c r="H32" s="110">
        <v>5.95</v>
      </c>
      <c r="I32" s="110">
        <v>5.95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7.86</v>
      </c>
      <c r="C33" s="110">
        <v>7.43</v>
      </c>
      <c r="D33" s="110">
        <v>7.58</v>
      </c>
      <c r="E33" s="110">
        <v>7.76</v>
      </c>
      <c r="F33" s="110">
        <v>7.75</v>
      </c>
      <c r="G33" s="110">
        <v>7.67</v>
      </c>
      <c r="H33" s="110">
        <v>7.49</v>
      </c>
      <c r="I33" s="110">
        <v>7.45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4.76</v>
      </c>
      <c r="C34" s="110">
        <v>4.9800000000000004</v>
      </c>
      <c r="D34" s="110">
        <v>5.12</v>
      </c>
      <c r="E34" s="110">
        <v>4.92</v>
      </c>
      <c r="F34" s="110">
        <v>5.12</v>
      </c>
      <c r="G34" s="110">
        <v>4.8600000000000003</v>
      </c>
      <c r="H34" s="110">
        <v>4.78</v>
      </c>
      <c r="I34" s="110">
        <v>4.95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5.42</v>
      </c>
      <c r="C35" s="110">
        <v>5.46</v>
      </c>
      <c r="D35" s="110">
        <v>5.37</v>
      </c>
      <c r="E35" s="110">
        <v>5.29</v>
      </c>
      <c r="F35" s="110">
        <v>5.03</v>
      </c>
      <c r="G35" s="110">
        <v>5.25</v>
      </c>
      <c r="H35" s="110">
        <v>5.37</v>
      </c>
      <c r="I35" s="110">
        <v>5.33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1.64</v>
      </c>
      <c r="C36" s="110">
        <v>1.73</v>
      </c>
      <c r="D36" s="110">
        <v>1.73</v>
      </c>
      <c r="E36" s="110">
        <v>1.71</v>
      </c>
      <c r="F36" s="110">
        <v>1.74</v>
      </c>
      <c r="G36" s="110">
        <v>1.69</v>
      </c>
      <c r="H36" s="110">
        <v>1.69</v>
      </c>
      <c r="I36" s="110">
        <v>1.71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15.15</v>
      </c>
      <c r="C37" s="110">
        <v>15.99</v>
      </c>
      <c r="D37" s="110">
        <v>15.99</v>
      </c>
      <c r="E37" s="110">
        <v>15.23</v>
      </c>
      <c r="F37" s="110">
        <v>15.72</v>
      </c>
      <c r="G37" s="110">
        <v>15.55</v>
      </c>
      <c r="H37" s="110">
        <v>16.079999999999998</v>
      </c>
      <c r="I37" s="110">
        <v>16.64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101.5748031496063</v>
      </c>
      <c r="D64" s="25">
        <f t="shared" ref="D64:D73" si="2">IF((B8&lt;&gt;0)*ISNUMBER(D8),100*(D8/B8),"")</f>
        <v>104.33070866141732</v>
      </c>
      <c r="E64" s="25">
        <f t="shared" ref="E64:E73" si="3">IF((B8&lt;&gt;0)*ISNUMBER(E8),100*(E8/B8),"")</f>
        <v>100</v>
      </c>
      <c r="F64" s="25">
        <f t="shared" ref="F64:F73" si="4">IF((B8&lt;&gt;0)*ISNUMBER(F8),100*(F8/B8),"")</f>
        <v>101.96850393700787</v>
      </c>
      <c r="G64" s="25">
        <f t="shared" ref="G64:G73" si="5">IF((B8&lt;&gt;0)*ISNUMBER(G8),100*(G8/B8),"")</f>
        <v>98.81889763779526</v>
      </c>
      <c r="H64" s="25">
        <f t="shared" ref="H64:H73" si="6">IF((B8&lt;&gt;0)*ISNUMBER(H8),100*(H8/B8),"")</f>
        <v>100.78740157480314</v>
      </c>
      <c r="I64" s="25">
        <f t="shared" ref="I64:I73" si="7">IF((B8&lt;&gt;0)*ISNUMBER(I8),100*(I8/B8),"")</f>
        <v>106.69291338582676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102.68610897927859</v>
      </c>
      <c r="D65" s="25">
        <f t="shared" si="2"/>
        <v>101.30468150422102</v>
      </c>
      <c r="E65" s="25">
        <f t="shared" si="3"/>
        <v>99.501151189562549</v>
      </c>
      <c r="F65" s="25">
        <f t="shared" si="4"/>
        <v>99.194167306216428</v>
      </c>
      <c r="G65" s="25">
        <f t="shared" si="5"/>
        <v>96.891788181120504</v>
      </c>
      <c r="H65" s="25">
        <f t="shared" si="6"/>
        <v>96.891788181120504</v>
      </c>
      <c r="I65" s="25">
        <f t="shared" si="7"/>
        <v>99.731389102072143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101.61943319838056</v>
      </c>
      <c r="D66" s="25">
        <f t="shared" si="2"/>
        <v>102.83400809716599</v>
      </c>
      <c r="E66" s="25">
        <f t="shared" si="3"/>
        <v>106.47773279352226</v>
      </c>
      <c r="F66" s="25">
        <f t="shared" si="4"/>
        <v>102.42914979757083</v>
      </c>
      <c r="G66" s="25">
        <f t="shared" si="5"/>
        <v>97.97570850202429</v>
      </c>
      <c r="H66" s="25">
        <f t="shared" si="6"/>
        <v>98.785425101214557</v>
      </c>
      <c r="I66" s="25">
        <f t="shared" si="7"/>
        <v>97.570850202429142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109.86547085201795</v>
      </c>
      <c r="D67" s="25">
        <f t="shared" si="2"/>
        <v>105.60538116591928</v>
      </c>
      <c r="E67" s="25">
        <f t="shared" si="3"/>
        <v>101.56950672645742</v>
      </c>
      <c r="F67" s="25">
        <f t="shared" si="4"/>
        <v>106.05381165919283</v>
      </c>
      <c r="G67" s="25">
        <f t="shared" si="5"/>
        <v>106.50224215246638</v>
      </c>
      <c r="H67" s="25">
        <f t="shared" si="6"/>
        <v>105.60538116591928</v>
      </c>
      <c r="I67" s="25">
        <f t="shared" si="7"/>
        <v>101.79372197309418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98.795180722891558</v>
      </c>
      <c r="D68" s="25">
        <f t="shared" si="2"/>
        <v>102.40963855421687</v>
      </c>
      <c r="E68" s="25">
        <f t="shared" si="3"/>
        <v>93.975903614457835</v>
      </c>
      <c r="F68" s="25">
        <f t="shared" si="4"/>
        <v>100</v>
      </c>
      <c r="G68" s="25">
        <f t="shared" si="5"/>
        <v>98.795180722891558</v>
      </c>
      <c r="H68" s="25">
        <f t="shared" si="6"/>
        <v>97.590361445783145</v>
      </c>
      <c r="I68" s="25">
        <f t="shared" si="7"/>
        <v>97.590361445783145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99.368421052631575</v>
      </c>
      <c r="D69" s="25">
        <f t="shared" si="2"/>
        <v>101.05263157894737</v>
      </c>
      <c r="E69" s="25">
        <f t="shared" si="3"/>
        <v>97.052631578947384</v>
      </c>
      <c r="F69" s="25">
        <f t="shared" si="4"/>
        <v>100.63157894736842</v>
      </c>
      <c r="G69" s="25">
        <f t="shared" si="5"/>
        <v>99.578947368421069</v>
      </c>
      <c r="H69" s="25">
        <f t="shared" si="6"/>
        <v>97.894736842105274</v>
      </c>
      <c r="I69" s="25">
        <f t="shared" si="7"/>
        <v>103.78947368421052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101.69166932652409</v>
      </c>
      <c r="D70" s="25">
        <f t="shared" si="2"/>
        <v>100.8298755186722</v>
      </c>
      <c r="E70" s="25">
        <f t="shared" si="3"/>
        <v>92.690711777848705</v>
      </c>
      <c r="F70" s="25">
        <f t="shared" si="4"/>
        <v>99.553143951484216</v>
      </c>
      <c r="G70" s="25">
        <f t="shared" si="5"/>
        <v>95.786785828279619</v>
      </c>
      <c r="H70" s="25">
        <f t="shared" si="6"/>
        <v>104.72390679859561</v>
      </c>
      <c r="I70" s="25">
        <f t="shared" si="7"/>
        <v>96.169805298436003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95.29411764705884</v>
      </c>
      <c r="D71" s="25">
        <f t="shared" si="2"/>
        <v>93.333333333333329</v>
      </c>
      <c r="E71" s="25">
        <f t="shared" si="3"/>
        <v>97.450980392156865</v>
      </c>
      <c r="F71" s="25">
        <f t="shared" si="4"/>
        <v>93.725490196078439</v>
      </c>
      <c r="G71" s="25">
        <f t="shared" si="5"/>
        <v>93.333333333333329</v>
      </c>
      <c r="H71" s="25">
        <f t="shared" si="6"/>
        <v>99.019607843137265</v>
      </c>
      <c r="I71" s="25">
        <f t="shared" si="7"/>
        <v>102.54901960784315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97.521514629948356</v>
      </c>
      <c r="D72" s="25">
        <f t="shared" si="2"/>
        <v>100.2409638554217</v>
      </c>
      <c r="E72" s="25">
        <f t="shared" si="3"/>
        <v>103.27022375215147</v>
      </c>
      <c r="F72" s="25">
        <f t="shared" si="4"/>
        <v>97.555938037865744</v>
      </c>
      <c r="G72" s="25">
        <f t="shared" si="5"/>
        <v>101.51462994836488</v>
      </c>
      <c r="H72" s="25">
        <f t="shared" si="6"/>
        <v>98.106712564543884</v>
      </c>
      <c r="I72" s="25">
        <f t="shared" si="7"/>
        <v>99.001721170395868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102.96515937731654</v>
      </c>
      <c r="D73" s="25">
        <f t="shared" si="2"/>
        <v>100.55596738324684</v>
      </c>
      <c r="E73" s="25">
        <f t="shared" si="3"/>
        <v>100.40770941438102</v>
      </c>
      <c r="F73" s="25">
        <f t="shared" si="4"/>
        <v>99.369903632320231</v>
      </c>
      <c r="G73" s="25">
        <f t="shared" si="5"/>
        <v>101.55670867309117</v>
      </c>
      <c r="H73" s="25">
        <f t="shared" si="6"/>
        <v>98.851000741289852</v>
      </c>
      <c r="I73" s="25">
        <f t="shared" si="7"/>
        <v>100.03706449221646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105.67823343848582</v>
      </c>
      <c r="D74" s="25">
        <f t="shared" ref="D74:D103" si="11">IF((B18&lt;&gt;0)*ISNUMBER(D18),100*(D18/B18),"")</f>
        <v>96.529968454258679</v>
      </c>
      <c r="E74" s="25">
        <f t="shared" ref="E74:E103" si="12">IF((B18&lt;&gt;0)*ISNUMBER(E18),100*(E18/B18),"")</f>
        <v>99.053627760252368</v>
      </c>
      <c r="F74" s="25">
        <f t="shared" ref="F74:F103" si="13">IF((B18&lt;&gt;0)*ISNUMBER(F18),100*(F18/B18),"")</f>
        <v>97.791798107255516</v>
      </c>
      <c r="G74" s="25">
        <f t="shared" ref="G74:G103" si="14">IF((B18&lt;&gt;0)*ISNUMBER(G18),100*(G18/B18),"")</f>
        <v>101.89274447949528</v>
      </c>
      <c r="H74" s="25">
        <f t="shared" ref="H74:H103" si="15">IF((B18&lt;&gt;0)*ISNUMBER(H18),100*(H18/B18),"")</f>
        <v>99.053627760252368</v>
      </c>
      <c r="I74" s="25">
        <f t="shared" ref="I74:I103" si="16">IF((B18&lt;&gt;0)*ISNUMBER(I18),100*(I18/B18),"")</f>
        <v>95.583596214511033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111.62790697674419</v>
      </c>
      <c r="D75" s="25">
        <f t="shared" si="11"/>
        <v>105.16795865633075</v>
      </c>
      <c r="E75" s="25">
        <f t="shared" si="12"/>
        <v>107.49354005167959</v>
      </c>
      <c r="F75" s="25">
        <f t="shared" si="13"/>
        <v>110.33591731266148</v>
      </c>
      <c r="G75" s="25">
        <f t="shared" si="14"/>
        <v>114.98708010335919</v>
      </c>
      <c r="H75" s="25">
        <f t="shared" si="15"/>
        <v>112.40310077519378</v>
      </c>
      <c r="I75" s="25">
        <f t="shared" si="16"/>
        <v>105.4263565891473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95.348837209302317</v>
      </c>
      <c r="D76" s="25">
        <f t="shared" si="11"/>
        <v>91.666666666666671</v>
      </c>
      <c r="E76" s="25">
        <f t="shared" si="12"/>
        <v>95.736434108527135</v>
      </c>
      <c r="F76" s="25">
        <f t="shared" si="13"/>
        <v>96.705426356589157</v>
      </c>
      <c r="G76" s="25">
        <f t="shared" si="14"/>
        <v>94.379844961240309</v>
      </c>
      <c r="H76" s="25">
        <f t="shared" si="15"/>
        <v>95.930232558139537</v>
      </c>
      <c r="I76" s="25">
        <f t="shared" si="16"/>
        <v>92.829457364341081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99.481865284974091</v>
      </c>
      <c r="D77" s="25">
        <f t="shared" si="11"/>
        <v>97.952134221564279</v>
      </c>
      <c r="E77" s="25">
        <f t="shared" si="12"/>
        <v>99.136442141623476</v>
      </c>
      <c r="F77" s="25">
        <f t="shared" si="13"/>
        <v>95.879595361460645</v>
      </c>
      <c r="G77" s="25">
        <f t="shared" si="14"/>
        <v>94.078460399703928</v>
      </c>
      <c r="H77" s="25">
        <f t="shared" si="15"/>
        <v>99.210461386627188</v>
      </c>
      <c r="I77" s="25">
        <f t="shared" si="16"/>
        <v>95.287441401431025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100.65727699530515</v>
      </c>
      <c r="D78" s="25">
        <f t="shared" si="11"/>
        <v>97.464788732394368</v>
      </c>
      <c r="E78" s="25">
        <f t="shared" si="12"/>
        <v>95.399061032863855</v>
      </c>
      <c r="F78" s="25">
        <f t="shared" si="13"/>
        <v>97.74647887323944</v>
      </c>
      <c r="G78" s="25">
        <f t="shared" si="14"/>
        <v>95.211267605633807</v>
      </c>
      <c r="H78" s="25">
        <f t="shared" si="15"/>
        <v>98.497652582159617</v>
      </c>
      <c r="I78" s="25">
        <f t="shared" si="16"/>
        <v>96.901408450704224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104.91493383742912</v>
      </c>
      <c r="D79" s="25">
        <f t="shared" si="11"/>
        <v>100.37807183364838</v>
      </c>
      <c r="E79" s="25">
        <f t="shared" si="12"/>
        <v>103.96975425330812</v>
      </c>
      <c r="F79" s="25">
        <f t="shared" si="13"/>
        <v>106.23818525519849</v>
      </c>
      <c r="G79" s="25">
        <f t="shared" si="14"/>
        <v>103.40264650283552</v>
      </c>
      <c r="H79" s="25">
        <f t="shared" si="15"/>
        <v>101.51228733459357</v>
      </c>
      <c r="I79" s="25">
        <f t="shared" si="16"/>
        <v>97.35349716446126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</v>
      </c>
      <c r="D80" s="25">
        <f t="shared" si="11"/>
        <v>101.42857142857142</v>
      </c>
      <c r="E80" s="25">
        <f t="shared" si="12"/>
        <v>100.47619047619048</v>
      </c>
      <c r="F80" s="25">
        <f t="shared" si="13"/>
        <v>101.9047619047619</v>
      </c>
      <c r="G80" s="25">
        <f t="shared" si="14"/>
        <v>99.047619047619051</v>
      </c>
      <c r="H80" s="25">
        <f t="shared" si="15"/>
        <v>102.14285714285714</v>
      </c>
      <c r="I80" s="25">
        <f t="shared" si="16"/>
        <v>100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99.180327868852444</v>
      </c>
      <c r="D81" s="25">
        <f t="shared" si="11"/>
        <v>98.907103825136616</v>
      </c>
      <c r="E81" s="25">
        <f t="shared" si="12"/>
        <v>95.355191256830608</v>
      </c>
      <c r="F81" s="25">
        <f t="shared" si="13"/>
        <v>96.58469945355192</v>
      </c>
      <c r="G81" s="25">
        <f t="shared" si="14"/>
        <v>99.180327868852444</v>
      </c>
      <c r="H81" s="25">
        <f t="shared" si="15"/>
        <v>98.360655737704917</v>
      </c>
      <c r="I81" s="25">
        <f t="shared" si="16"/>
        <v>96.448087431693992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95.30898876404494</v>
      </c>
      <c r="D82" s="25">
        <f t="shared" si="11"/>
        <v>100.22471910112358</v>
      </c>
      <c r="E82" s="25">
        <f t="shared" si="12"/>
        <v>99.859550561797732</v>
      </c>
      <c r="F82" s="25">
        <f t="shared" si="13"/>
        <v>104.88764044943821</v>
      </c>
      <c r="G82" s="25">
        <f t="shared" si="14"/>
        <v>98.398876404494388</v>
      </c>
      <c r="H82" s="25">
        <f t="shared" si="15"/>
        <v>101.7696629213483</v>
      </c>
      <c r="I82" s="25">
        <f t="shared" si="16"/>
        <v>101.32022471910112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93.193717277486925</v>
      </c>
      <c r="D83" s="25">
        <f t="shared" si="11"/>
        <v>93.979057591623032</v>
      </c>
      <c r="E83" s="25">
        <f t="shared" si="12"/>
        <v>95.811518324607334</v>
      </c>
      <c r="F83" s="25">
        <f t="shared" si="13"/>
        <v>92.931937172774866</v>
      </c>
      <c r="G83" s="25">
        <f t="shared" si="14"/>
        <v>91.8848167539267</v>
      </c>
      <c r="H83" s="25">
        <f t="shared" si="15"/>
        <v>94.764397905759168</v>
      </c>
      <c r="I83" s="25">
        <f t="shared" si="16"/>
        <v>99.476439790575924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102.52170318313351</v>
      </c>
      <c r="D84" s="25">
        <f t="shared" si="11"/>
        <v>102.97643654402646</v>
      </c>
      <c r="E84" s="25">
        <f t="shared" si="12"/>
        <v>103.8859032658123</v>
      </c>
      <c r="F84" s="25">
        <f t="shared" si="13"/>
        <v>103.38983050847457</v>
      </c>
      <c r="G84" s="25">
        <f t="shared" si="14"/>
        <v>102.93509714758164</v>
      </c>
      <c r="H84" s="25">
        <f t="shared" si="15"/>
        <v>103.80322447292269</v>
      </c>
      <c r="I84" s="25">
        <f t="shared" si="16"/>
        <v>100.62009094667216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95.765472312703579</v>
      </c>
      <c r="D85" s="25">
        <f t="shared" si="11"/>
        <v>99.674267100977204</v>
      </c>
      <c r="E85" s="25">
        <f t="shared" si="12"/>
        <v>95.114006514657973</v>
      </c>
      <c r="F85" s="25">
        <f t="shared" si="13"/>
        <v>95.765472312703579</v>
      </c>
      <c r="G85" s="25">
        <f t="shared" si="14"/>
        <v>96.416938110749186</v>
      </c>
      <c r="H85" s="25">
        <f t="shared" si="15"/>
        <v>95.439739413680797</v>
      </c>
      <c r="I85" s="25">
        <f t="shared" si="16"/>
        <v>95.765472312703579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99.473222124670755</v>
      </c>
      <c r="D86" s="25">
        <f t="shared" si="11"/>
        <v>103.68744512730466</v>
      </c>
      <c r="E86" s="25">
        <f t="shared" si="12"/>
        <v>100.9657594381036</v>
      </c>
      <c r="F86" s="25">
        <f t="shared" si="13"/>
        <v>98.507462686567166</v>
      </c>
      <c r="G86" s="25">
        <f t="shared" si="14"/>
        <v>94.644424934152767</v>
      </c>
      <c r="H86" s="25">
        <f t="shared" si="15"/>
        <v>97.980684811237921</v>
      </c>
      <c r="I86" s="25">
        <f t="shared" si="16"/>
        <v>92.888498683055303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102.21139430284857</v>
      </c>
      <c r="D87" s="25">
        <f t="shared" si="11"/>
        <v>107.64617691154423</v>
      </c>
      <c r="E87" s="25">
        <f t="shared" si="12"/>
        <v>100.78710644677662</v>
      </c>
      <c r="F87" s="25">
        <f t="shared" si="13"/>
        <v>100.33733133433283</v>
      </c>
      <c r="G87" s="25">
        <f t="shared" si="14"/>
        <v>103.33583208395802</v>
      </c>
      <c r="H87" s="25">
        <f t="shared" si="15"/>
        <v>101.59295352323838</v>
      </c>
      <c r="I87" s="25">
        <f t="shared" si="16"/>
        <v>95.277361319340343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97.851239669421489</v>
      </c>
      <c r="D88" s="25">
        <f t="shared" si="11"/>
        <v>104.13223140495869</v>
      </c>
      <c r="E88" s="25">
        <f t="shared" si="12"/>
        <v>97.520661157024804</v>
      </c>
      <c r="F88" s="25">
        <f t="shared" si="13"/>
        <v>100.9917355371901</v>
      </c>
      <c r="G88" s="25">
        <f t="shared" si="14"/>
        <v>100.9917355371901</v>
      </c>
      <c r="H88" s="25">
        <f t="shared" si="15"/>
        <v>98.347107438016536</v>
      </c>
      <c r="I88" s="25">
        <f t="shared" si="16"/>
        <v>98.347107438016536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94.529262086513981</v>
      </c>
      <c r="D89" s="25">
        <f t="shared" si="11"/>
        <v>96.437659033078887</v>
      </c>
      <c r="E89" s="25">
        <f t="shared" si="12"/>
        <v>98.727735368956743</v>
      </c>
      <c r="F89" s="25">
        <f t="shared" si="13"/>
        <v>98.600508905852408</v>
      </c>
      <c r="G89" s="25">
        <f t="shared" si="14"/>
        <v>97.582697201017808</v>
      </c>
      <c r="H89" s="25">
        <f t="shared" si="15"/>
        <v>95.292620865139938</v>
      </c>
      <c r="I89" s="25">
        <f t="shared" si="16"/>
        <v>94.783715012722652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104.6218487394958</v>
      </c>
      <c r="D90" s="25">
        <f t="shared" si="11"/>
        <v>107.56302521008405</v>
      </c>
      <c r="E90" s="25">
        <f t="shared" si="12"/>
        <v>103.36134453781514</v>
      </c>
      <c r="F90" s="25">
        <f t="shared" si="13"/>
        <v>107.56302521008405</v>
      </c>
      <c r="G90" s="25">
        <f t="shared" si="14"/>
        <v>102.10084033613447</v>
      </c>
      <c r="H90" s="25">
        <f t="shared" si="15"/>
        <v>100.42016806722691</v>
      </c>
      <c r="I90" s="25">
        <f t="shared" si="16"/>
        <v>103.99159663865547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100.7380073800738</v>
      </c>
      <c r="D91" s="25">
        <f t="shared" si="11"/>
        <v>99.077490774907744</v>
      </c>
      <c r="E91" s="25">
        <f t="shared" si="12"/>
        <v>97.601476014760152</v>
      </c>
      <c r="F91" s="25">
        <f t="shared" si="13"/>
        <v>92.804428044280456</v>
      </c>
      <c r="G91" s="25">
        <f t="shared" si="14"/>
        <v>96.863468634686342</v>
      </c>
      <c r="H91" s="25">
        <f t="shared" si="15"/>
        <v>99.077490774907744</v>
      </c>
      <c r="I91" s="25">
        <f t="shared" si="16"/>
        <v>98.339483394833948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105.48780487804879</v>
      </c>
      <c r="D92" s="25">
        <f t="shared" si="11"/>
        <v>105.48780487804879</v>
      </c>
      <c r="E92" s="25">
        <f t="shared" si="12"/>
        <v>104.26829268292683</v>
      </c>
      <c r="F92" s="25">
        <f t="shared" si="13"/>
        <v>106.09756097560977</v>
      </c>
      <c r="G92" s="25">
        <f t="shared" si="14"/>
        <v>103.04878048780488</v>
      </c>
      <c r="H92" s="25">
        <f t="shared" si="15"/>
        <v>103.04878048780488</v>
      </c>
      <c r="I92" s="25">
        <f t="shared" si="16"/>
        <v>104.26829268292683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105.54455445544555</v>
      </c>
      <c r="D93" s="25">
        <f t="shared" si="11"/>
        <v>105.54455445544555</v>
      </c>
      <c r="E93" s="25">
        <f t="shared" si="12"/>
        <v>100.52805280528052</v>
      </c>
      <c r="F93" s="25">
        <f t="shared" si="13"/>
        <v>103.76237623762377</v>
      </c>
      <c r="G93" s="25">
        <f t="shared" si="14"/>
        <v>102.64026402640265</v>
      </c>
      <c r="H93" s="25">
        <f t="shared" si="15"/>
        <v>106.13861386138612</v>
      </c>
      <c r="I93" s="25">
        <f t="shared" si="16"/>
        <v>109.83498349834984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100.85061585735448</v>
      </c>
      <c r="D114" s="26">
        <f t="shared" si="27"/>
        <v>100.94744405347521</v>
      </c>
      <c r="E114" s="26">
        <f t="shared" si="27"/>
        <v>99.581606647976031</v>
      </c>
      <c r="F114" s="26">
        <f t="shared" si="27"/>
        <v>100.31026198215849</v>
      </c>
      <c r="G114" s="26">
        <f t="shared" si="27"/>
        <v>99.459266165820864</v>
      </c>
      <c r="H114" s="26">
        <f t="shared" si="27"/>
        <v>100.10142140262364</v>
      </c>
      <c r="I114" s="26">
        <f>IF(I115&gt;0,AVERAGE(I64:I113),"")</f>
        <v>99.322314380518364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4.3921703801241359</v>
      </c>
      <c r="D116" s="26">
        <f t="shared" si="29"/>
        <v>4.0411238145325958</v>
      </c>
      <c r="E116" s="26">
        <f t="shared" si="29"/>
        <v>3.6732313334795457</v>
      </c>
      <c r="F116" s="26">
        <f t="shared" si="29"/>
        <v>4.3873369214152182</v>
      </c>
      <c r="G116" s="26">
        <f t="shared" si="29"/>
        <v>4.605712004789047</v>
      </c>
      <c r="H116" s="26">
        <f t="shared" si="29"/>
        <v>3.761627365227592</v>
      </c>
      <c r="I116" s="26">
        <f>IF(I115&gt;0,STDEV(I64:I113),"")</f>
        <v>4.1152486686297811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0.80189693120000971</v>
      </c>
      <c r="D117" s="26">
        <f t="shared" si="30"/>
        <v>0.73780489029694196</v>
      </c>
      <c r="E117" s="26">
        <f t="shared" si="30"/>
        <v>0.67063722009384286</v>
      </c>
      <c r="F117" s="26">
        <f t="shared" si="30"/>
        <v>0.80101446641146179</v>
      </c>
      <c r="G117" s="26">
        <f t="shared" si="30"/>
        <v>0.84088411946510089</v>
      </c>
      <c r="H117" s="26">
        <f t="shared" si="30"/>
        <v>0.68677605362129213</v>
      </c>
      <c r="I117" s="26">
        <f>IF(I115&gt;0,I116/SQRT(I115),"")</f>
        <v>0.7513381751838778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1.36252474829621</v>
      </c>
      <c r="D119" s="26">
        <f t="shared" si="32"/>
        <v>1.2536242294121172</v>
      </c>
      <c r="E119" s="26">
        <f t="shared" si="32"/>
        <v>1.1394978256607426</v>
      </c>
      <c r="F119" s="26">
        <f t="shared" si="32"/>
        <v>1.3610253285240241</v>
      </c>
      <c r="G119" s="26">
        <f t="shared" si="32"/>
        <v>1.4287689335659761</v>
      </c>
      <c r="H119" s="26">
        <f t="shared" si="32"/>
        <v>1.1669197538839566</v>
      </c>
      <c r="I119" s="26">
        <f>IF(I115&gt;2,I118*I117,"")</f>
        <v>1.2766189995212871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93.193717277486925</v>
      </c>
      <c r="D120" s="26">
        <f t="shared" si="33"/>
        <v>91.666666666666671</v>
      </c>
      <c r="E120" s="26">
        <f t="shared" si="33"/>
        <v>92.690711777848705</v>
      </c>
      <c r="F120" s="26">
        <f t="shared" si="33"/>
        <v>92.804428044280456</v>
      </c>
      <c r="G120" s="26">
        <f t="shared" si="33"/>
        <v>91.8848167539267</v>
      </c>
      <c r="H120" s="26">
        <f t="shared" si="33"/>
        <v>94.764397905759168</v>
      </c>
      <c r="I120" s="26">
        <f t="shared" si="33"/>
        <v>92.829457364341081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111.62790697674419</v>
      </c>
      <c r="D121" s="26">
        <f t="shared" si="34"/>
        <v>107.64617691154423</v>
      </c>
      <c r="E121" s="26">
        <f t="shared" si="34"/>
        <v>107.49354005167959</v>
      </c>
      <c r="F121" s="26">
        <f t="shared" si="34"/>
        <v>110.33591731266148</v>
      </c>
      <c r="G121" s="26">
        <f t="shared" si="34"/>
        <v>114.98708010335919</v>
      </c>
      <c r="H121" s="26">
        <f t="shared" si="34"/>
        <v>112.40310077519378</v>
      </c>
      <c r="I121" s="26">
        <f t="shared" si="34"/>
        <v>109.83498349834984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91</v>
      </c>
      <c r="C122" s="38">
        <f>100-B3</f>
        <v>91</v>
      </c>
      <c r="D122" s="38">
        <f>100-B3</f>
        <v>91</v>
      </c>
      <c r="E122" s="38">
        <f>100-B3</f>
        <v>91</v>
      </c>
      <c r="F122" s="38">
        <f>100-B3</f>
        <v>91</v>
      </c>
      <c r="G122" s="38">
        <f>100-B3</f>
        <v>91</v>
      </c>
      <c r="H122" s="38">
        <f>100-B3</f>
        <v>91</v>
      </c>
      <c r="I122" s="38">
        <f>100-B3</f>
        <v>91</v>
      </c>
      <c r="J122" s="38">
        <f>100-B3</f>
        <v>91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109</v>
      </c>
      <c r="C123" s="24">
        <f>100+B3</f>
        <v>109</v>
      </c>
      <c r="D123" s="24">
        <f>100+B3</f>
        <v>109</v>
      </c>
      <c r="E123" s="24">
        <f>100+B3</f>
        <v>109</v>
      </c>
      <c r="F123" s="24">
        <f>100+B3</f>
        <v>109</v>
      </c>
      <c r="G123" s="24">
        <f>100+B3</f>
        <v>109</v>
      </c>
      <c r="H123" s="24">
        <f>100+B3</f>
        <v>109</v>
      </c>
      <c r="I123" s="24">
        <f>100+B3</f>
        <v>109</v>
      </c>
      <c r="J123" s="24">
        <f>100+B3</f>
        <v>109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72.099999999999994</v>
      </c>
      <c r="C124" s="24">
        <f>100-E3</f>
        <v>72.099999999999994</v>
      </c>
      <c r="D124" s="24">
        <f>100-E3</f>
        <v>72.099999999999994</v>
      </c>
      <c r="E124" s="24">
        <f>100-E3</f>
        <v>72.099999999999994</v>
      </c>
      <c r="F124" s="24">
        <f>100-E3</f>
        <v>72.099999999999994</v>
      </c>
      <c r="G124" s="24">
        <f>100-E3</f>
        <v>72.099999999999994</v>
      </c>
      <c r="H124" s="24">
        <f>100-E3</f>
        <v>72.099999999999994</v>
      </c>
      <c r="I124" s="24">
        <f>100-E3</f>
        <v>72.099999999999994</v>
      </c>
      <c r="J124" s="39">
        <f>100-E3</f>
        <v>72.099999999999994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127.9</v>
      </c>
      <c r="C125" s="41">
        <f>100+E3</f>
        <v>127.9</v>
      </c>
      <c r="D125" s="41">
        <f>100+E3</f>
        <v>127.9</v>
      </c>
      <c r="E125" s="41">
        <f>100+E3</f>
        <v>127.9</v>
      </c>
      <c r="F125" s="41">
        <f>100+E3</f>
        <v>127.9</v>
      </c>
      <c r="G125" s="41">
        <f>100+E3</f>
        <v>127.9</v>
      </c>
      <c r="H125" s="41">
        <f>100+E3</f>
        <v>127.9</v>
      </c>
      <c r="I125" s="41">
        <f>100+E3</f>
        <v>127.9</v>
      </c>
      <c r="J125" s="37">
        <f>100+E3</f>
        <v>127.9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N20" sqref="N20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108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2019-06-26T11:14:31Z</dcterms:modified>
</cp:coreProperties>
</file>