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KK\Holdbarhetsdatabase\ResultaterTilDatabase\"/>
    </mc:Choice>
  </mc:AlternateContent>
  <xr:revisionPtr revIDLastSave="0" documentId="8_{B3A81D3E-7E45-411F-A2AC-34F259DB8428}" xr6:coauthVersionLast="47" xr6:coauthVersionMax="47" xr10:uidLastSave="{00000000-0000-0000-0000-000000000000}"/>
  <bookViews>
    <workbookView xWindow="-28920" yWindow="-1065" windowWidth="29040" windowHeight="15840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J125" i="1"/>
  <c r="I125" i="1"/>
  <c r="J124" i="1"/>
  <c r="I124" i="1"/>
  <c r="J123" i="1"/>
  <c r="I12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126" i="1"/>
  <c r="G126" i="1"/>
  <c r="F126" i="1"/>
  <c r="E126" i="1"/>
  <c r="H125" i="1"/>
  <c r="G125" i="1"/>
  <c r="F125" i="1"/>
  <c r="E125" i="1"/>
  <c r="D126" i="1"/>
  <c r="D125" i="1"/>
  <c r="C126" i="1"/>
  <c r="C125" i="1"/>
  <c r="B126" i="1"/>
  <c r="B125" i="1"/>
  <c r="H123" i="1"/>
  <c r="G123" i="1"/>
  <c r="F123" i="1"/>
  <c r="E123" i="1"/>
  <c r="D123" i="1"/>
  <c r="C123" i="1"/>
  <c r="B123" i="1"/>
  <c r="H124" i="1"/>
  <c r="G124" i="1"/>
  <c r="F124" i="1"/>
  <c r="E124" i="1"/>
  <c r="D124" i="1"/>
  <c r="C124" i="1"/>
  <c r="B124" i="1"/>
  <c r="C116" i="1" l="1"/>
  <c r="C121" i="1" s="1"/>
  <c r="J116" i="1"/>
  <c r="J118" i="1" s="1"/>
  <c r="E116" i="1"/>
  <c r="E115" i="1" s="1"/>
  <c r="I116" i="1"/>
  <c r="I119" i="1" s="1"/>
  <c r="I120" i="1" s="1"/>
  <c r="D116" i="1"/>
  <c r="D115" i="1" s="1"/>
  <c r="B116" i="1"/>
  <c r="B122" i="1" s="1"/>
  <c r="F116" i="1"/>
  <c r="G116" i="1"/>
  <c r="H116" i="1"/>
  <c r="H117" i="1" s="1"/>
  <c r="H118" i="1" s="1"/>
  <c r="J120" i="1"/>
  <c r="J119" i="1"/>
  <c r="I121" i="1" l="1"/>
  <c r="I117" i="1"/>
  <c r="I115" i="1"/>
  <c r="C119" i="1"/>
  <c r="J121" i="1"/>
  <c r="C117" i="1"/>
  <c r="C118" i="1" s="1"/>
  <c r="J117" i="1"/>
  <c r="C122" i="1"/>
  <c r="J115" i="1"/>
  <c r="C115" i="1"/>
  <c r="J122" i="1"/>
  <c r="I118" i="1"/>
  <c r="I122" i="1"/>
  <c r="E119" i="1"/>
  <c r="E120" i="1" s="1"/>
  <c r="E122" i="1"/>
  <c r="E117" i="1"/>
  <c r="E118" i="1" s="1"/>
  <c r="E121" i="1"/>
  <c r="B115" i="1"/>
  <c r="B119" i="1"/>
  <c r="B117" i="1"/>
  <c r="B118" i="1" s="1"/>
  <c r="B121" i="1"/>
  <c r="F115" i="1"/>
  <c r="G115" i="1"/>
  <c r="D121" i="1"/>
  <c r="F122" i="1"/>
  <c r="H115" i="1"/>
  <c r="G117" i="1"/>
  <c r="G118" i="1" s="1"/>
  <c r="H122" i="1"/>
  <c r="G121" i="1"/>
  <c r="H121" i="1"/>
  <c r="F117" i="1"/>
  <c r="F118" i="1" s="1"/>
  <c r="G122" i="1"/>
  <c r="H119" i="1"/>
  <c r="H120" i="1" s="1"/>
  <c r="G119" i="1"/>
  <c r="D117" i="1"/>
  <c r="D118" i="1" s="1"/>
  <c r="F119" i="1"/>
  <c r="D122" i="1"/>
  <c r="F121" i="1"/>
  <c r="D119" i="1"/>
  <c r="C120" i="1" l="1"/>
  <c r="G120" i="1"/>
  <c r="D120" i="1"/>
  <c r="F120" i="1"/>
  <c r="B120" i="1"/>
</calcChain>
</file>

<file path=xl/sharedStrings.xml><?xml version="1.0" encoding="utf-8"?>
<sst xmlns="http://schemas.openxmlformats.org/spreadsheetml/2006/main" count="116" uniqueCount="103">
  <si>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</si>
  <si>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</si>
  <si>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</si>
  <si>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</si>
  <si>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</si>
  <si>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</si>
  <si>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</si>
  <si>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</si>
  <si>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</si>
  <si>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</si>
  <si>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</si>
  <si>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</si>
  <si>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</si>
  <si>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</si>
  <si>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</si>
  <si>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</si>
  <si>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</si>
  <si>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</si>
  <si>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</si>
  <si>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</si>
  <si>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</si>
  <si>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</si>
  <si>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</si>
  <si>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</si>
  <si>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</si>
  <si>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</si>
  <si>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</si>
  <si>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</si>
  <si>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</si>
  <si>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</si>
  <si>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</si>
  <si>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</si>
  <si>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</si>
  <si>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</si>
  <si>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</si>
  <si>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</si>
  <si>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</si>
  <si>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</si>
  <si>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</si>
  <si>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</si>
  <si>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</si>
  <si>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</si>
  <si>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</si>
  <si>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</si>
  <si>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</si>
  <si>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</si>
  <si>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</si>
  <si>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</si>
  <si>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</si>
  <si>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</si>
  <si>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</si>
  <si>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</si>
  <si>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</si>
  <si>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</si>
  <si>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</si>
  <si>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</si>
  <si>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</si>
  <si>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</si>
  <si>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</si>
  <si>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</si>
  <si>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</si>
  <si>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</si>
  <si>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</si>
  <si>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</si>
  <si>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</si>
  <si>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</si>
  <si>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</si>
  <si>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</si>
  <si>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</si>
  <si>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</si>
  <si>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</si>
  <si>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</si>
  <si>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</si>
  <si>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</si>
  <si>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</si>
  <si>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</si>
  <si>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</si>
  <si>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</si>
  <si>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</si>
  <si>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</si>
  <si>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</si>
  <si>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Cobas e601</t>
  </si>
  <si>
    <t>ECLIA</t>
  </si>
  <si>
    <t>Dager</t>
  </si>
  <si>
    <t>C-peptid avpip i romtemperatur (Cobas e601, 2022)</t>
  </si>
  <si>
    <t>C-peptid</t>
  </si>
  <si>
    <t>Hormonlaboratoriet, OUS</t>
  </si>
  <si>
    <t>14-21 november 2022</t>
  </si>
  <si>
    <t>Guro Clementz, Finn Erik Aas</t>
  </si>
  <si>
    <t>Serum (avpippetert)</t>
  </si>
  <si>
    <t>Avpippetert serum oppbevart i romtemperatur</t>
  </si>
  <si>
    <t>1 dag</t>
  </si>
  <si>
    <t>2 dager</t>
  </si>
  <si>
    <t>3 dager</t>
  </si>
  <si>
    <t>4 dager</t>
  </si>
  <si>
    <t>7 dager</t>
  </si>
  <si>
    <t>8 dager</t>
  </si>
  <si>
    <t>Betingelse 6</t>
  </si>
  <si>
    <t>06.12.2022 Finn Erik Aas</t>
  </si>
  <si>
    <t>Kvalitetsmål (tillatt bias og totalfeil) er ønskelig mål basert på biologisk variasjon fra Westgaard.com (Desirable Biological variation Database Specifications)</t>
  </si>
  <si>
    <t>Holdbart inntil 2 dager i romtemperatur</t>
  </si>
  <si>
    <t>Holbarhetsforsøk C-peptid, avpip i romtemperatur</t>
  </si>
  <si>
    <t xml:space="preserve"> Holbarhetsforsøk C-peptid, avpip i romtemperatur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</si>
</sst>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7" xfId="0" applyFont="1" applyFill="1" applyBorder="1"/>
    <xf numFmtId="0" fontId="21" fillId="6" borderId="26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" fontId="25" fillId="0" borderId="24" xfId="0" applyNumberFormat="1" applyFont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8" fillId="5" borderId="47" xfId="0" applyFont="1" applyFill="1" applyBorder="1"/>
    <xf numFmtId="0" fontId="8" fillId="5" borderId="0" xfId="0" applyFont="1" applyFill="1"/>
    <xf numFmtId="0" fontId="26" fillId="4" borderId="0" xfId="0" applyFont="1" applyFill="1"/>
    <xf numFmtId="0" fontId="26" fillId="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4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Data!$B$9:$J$9</c:f>
              <c:numCache>
                <c:formatCode>0</c:formatCode>
                <c:ptCount val="9"/>
                <c:pt idx="0">
                  <c:v>819</c:v>
                </c:pt>
                <c:pt idx="1">
                  <c:v>811</c:v>
                </c:pt>
                <c:pt idx="2">
                  <c:v>789</c:v>
                </c:pt>
                <c:pt idx="3">
                  <c:v>726</c:v>
                </c:pt>
                <c:pt idx="4">
                  <c:v>731</c:v>
                </c:pt>
                <c:pt idx="5">
                  <c:v>731</c:v>
                </c:pt>
                <c:pt idx="6">
                  <c:v>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Data!$B$10:$J$10</c:f>
              <c:numCache>
                <c:formatCode>0</c:formatCode>
                <c:ptCount val="9"/>
                <c:pt idx="0">
                  <c:v>458</c:v>
                </c:pt>
                <c:pt idx="1">
                  <c:v>441</c:v>
                </c:pt>
                <c:pt idx="2">
                  <c:v>434</c:v>
                </c:pt>
                <c:pt idx="3">
                  <c:v>435</c:v>
                </c:pt>
                <c:pt idx="4">
                  <c:v>448</c:v>
                </c:pt>
                <c:pt idx="5">
                  <c:v>393</c:v>
                </c:pt>
                <c:pt idx="6">
                  <c:v>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Data!$B$11:$J$11</c:f>
              <c:numCache>
                <c:formatCode>0</c:formatCode>
                <c:ptCount val="9"/>
                <c:pt idx="0">
                  <c:v>1074</c:v>
                </c:pt>
                <c:pt idx="1">
                  <c:v>1024</c:v>
                </c:pt>
                <c:pt idx="2">
                  <c:v>996</c:v>
                </c:pt>
                <c:pt idx="3">
                  <c:v>1064</c:v>
                </c:pt>
                <c:pt idx="4">
                  <c:v>832</c:v>
                </c:pt>
                <c:pt idx="5">
                  <c:v>895</c:v>
                </c:pt>
                <c:pt idx="6">
                  <c:v>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Data!$B$12:$J$12</c:f>
              <c:numCache>
                <c:formatCode>0</c:formatCode>
                <c:ptCount val="9"/>
                <c:pt idx="0">
                  <c:v>805</c:v>
                </c:pt>
                <c:pt idx="1">
                  <c:v>777</c:v>
                </c:pt>
                <c:pt idx="2">
                  <c:v>760</c:v>
                </c:pt>
                <c:pt idx="3">
                  <c:v>750</c:v>
                </c:pt>
                <c:pt idx="4">
                  <c:v>706</c:v>
                </c:pt>
                <c:pt idx="5">
                  <c:v>719</c:v>
                </c:pt>
                <c:pt idx="6">
                  <c:v>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Data!$B$13:$J$13</c:f>
              <c:numCache>
                <c:formatCode>0</c:formatCode>
                <c:ptCount val="9"/>
                <c:pt idx="0">
                  <c:v>765</c:v>
                </c:pt>
                <c:pt idx="1">
                  <c:v>831</c:v>
                </c:pt>
                <c:pt idx="2">
                  <c:v>831</c:v>
                </c:pt>
                <c:pt idx="3">
                  <c:v>824</c:v>
                </c:pt>
                <c:pt idx="4">
                  <c:v>781</c:v>
                </c:pt>
                <c:pt idx="5">
                  <c:v>766</c:v>
                </c:pt>
                <c:pt idx="6">
                  <c:v>730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Data!$B$14:$J$14</c:f>
              <c:numCache>
                <c:formatCode>0</c:formatCode>
                <c:ptCount val="9"/>
                <c:pt idx="0">
                  <c:v>1004</c:v>
                </c:pt>
                <c:pt idx="1">
                  <c:v>959</c:v>
                </c:pt>
                <c:pt idx="2">
                  <c:v>922</c:v>
                </c:pt>
                <c:pt idx="3">
                  <c:v>888</c:v>
                </c:pt>
                <c:pt idx="4">
                  <c:v>809</c:v>
                </c:pt>
                <c:pt idx="5">
                  <c:v>787</c:v>
                </c:pt>
                <c:pt idx="6">
                  <c:v>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Data!$B$15:$J$15</c:f>
              <c:numCache>
                <c:formatCode>0</c:formatCode>
                <c:ptCount val="9"/>
                <c:pt idx="0">
                  <c:v>774</c:v>
                </c:pt>
                <c:pt idx="1">
                  <c:v>763</c:v>
                </c:pt>
                <c:pt idx="2">
                  <c:v>822</c:v>
                </c:pt>
                <c:pt idx="3">
                  <c:v>715</c:v>
                </c:pt>
                <c:pt idx="4">
                  <c:v>714</c:v>
                </c:pt>
                <c:pt idx="5">
                  <c:v>618</c:v>
                </c:pt>
                <c:pt idx="6">
                  <c:v>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Data!$B$16:$J$16</c:f>
              <c:numCache>
                <c:formatCode>0</c:formatCode>
                <c:ptCount val="9"/>
                <c:pt idx="0">
                  <c:v>464</c:v>
                </c:pt>
                <c:pt idx="1">
                  <c:v>447</c:v>
                </c:pt>
                <c:pt idx="2">
                  <c:v>452</c:v>
                </c:pt>
                <c:pt idx="3">
                  <c:v>429</c:v>
                </c:pt>
                <c:pt idx="4">
                  <c:v>425</c:v>
                </c:pt>
                <c:pt idx="5">
                  <c:v>368</c:v>
                </c:pt>
                <c:pt idx="6">
                  <c:v>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Data!$B$17:$J$17</c:f>
              <c:numCache>
                <c:formatCode>0</c:formatCode>
                <c:ptCount val="9"/>
                <c:pt idx="0">
                  <c:v>798</c:v>
                </c:pt>
                <c:pt idx="1">
                  <c:v>800</c:v>
                </c:pt>
                <c:pt idx="2">
                  <c:v>822</c:v>
                </c:pt>
                <c:pt idx="3">
                  <c:v>809</c:v>
                </c:pt>
                <c:pt idx="4">
                  <c:v>782</c:v>
                </c:pt>
                <c:pt idx="5">
                  <c:v>829</c:v>
                </c:pt>
                <c:pt idx="6">
                  <c:v>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Data!$B$18:$J$18</c:f>
              <c:numCache>
                <c:formatCode>0</c:formatCode>
                <c:ptCount val="9"/>
                <c:pt idx="0">
                  <c:v>995</c:v>
                </c:pt>
                <c:pt idx="1">
                  <c:v>941</c:v>
                </c:pt>
                <c:pt idx="2">
                  <c:v>931</c:v>
                </c:pt>
                <c:pt idx="3">
                  <c:v>912</c:v>
                </c:pt>
                <c:pt idx="4">
                  <c:v>902</c:v>
                </c:pt>
                <c:pt idx="5">
                  <c:v>869</c:v>
                </c:pt>
                <c:pt idx="6">
                  <c:v>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Data!$B$19:$J$19</c:f>
              <c:numCache>
                <c:formatCode>0</c:formatCode>
                <c:ptCount val="9"/>
                <c:pt idx="0">
                  <c:v>903</c:v>
                </c:pt>
                <c:pt idx="1">
                  <c:v>832</c:v>
                </c:pt>
                <c:pt idx="2">
                  <c:v>816</c:v>
                </c:pt>
                <c:pt idx="3">
                  <c:v>831</c:v>
                </c:pt>
                <c:pt idx="4">
                  <c:v>808</c:v>
                </c:pt>
                <c:pt idx="5">
                  <c:v>744</c:v>
                </c:pt>
                <c:pt idx="6">
                  <c:v>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Data!$B$20:$J$20</c:f>
              <c:numCache>
                <c:formatCode>0</c:formatCode>
                <c:ptCount val="9"/>
                <c:pt idx="0">
                  <c:v>783</c:v>
                </c:pt>
                <c:pt idx="1">
                  <c:v>768</c:v>
                </c:pt>
                <c:pt idx="2">
                  <c:v>767</c:v>
                </c:pt>
                <c:pt idx="3">
                  <c:v>710</c:v>
                </c:pt>
                <c:pt idx="4">
                  <c:v>657</c:v>
                </c:pt>
                <c:pt idx="5">
                  <c:v>667</c:v>
                </c:pt>
                <c:pt idx="6">
                  <c:v>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Data!$B$21:$J$21</c:f>
              <c:numCache>
                <c:formatCode>0</c:formatCode>
                <c:ptCount val="9"/>
                <c:pt idx="0">
                  <c:v>706</c:v>
                </c:pt>
                <c:pt idx="1">
                  <c:v>690</c:v>
                </c:pt>
                <c:pt idx="2">
                  <c:v>727</c:v>
                </c:pt>
                <c:pt idx="3">
                  <c:v>664</c:v>
                </c:pt>
                <c:pt idx="4">
                  <c:v>642</c:v>
                </c:pt>
                <c:pt idx="5">
                  <c:v>646</c:v>
                </c:pt>
                <c:pt idx="6">
                  <c:v>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Data!$B$22:$J$22</c:f>
              <c:numCache>
                <c:formatCode>0</c:formatCode>
                <c:ptCount val="9"/>
                <c:pt idx="0">
                  <c:v>1421</c:v>
                </c:pt>
                <c:pt idx="1">
                  <c:v>1399</c:v>
                </c:pt>
                <c:pt idx="2">
                  <c:v>1394</c:v>
                </c:pt>
                <c:pt idx="3">
                  <c:v>1333</c:v>
                </c:pt>
                <c:pt idx="4">
                  <c:v>1346</c:v>
                </c:pt>
                <c:pt idx="5">
                  <c:v>1237</c:v>
                </c:pt>
                <c:pt idx="6">
                  <c:v>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Data!$B$23:$J$23</c:f>
              <c:numCache>
                <c:formatCode>0</c:formatCode>
                <c:ptCount val="9"/>
                <c:pt idx="0">
                  <c:v>1244</c:v>
                </c:pt>
                <c:pt idx="1">
                  <c:v>1176</c:v>
                </c:pt>
                <c:pt idx="2">
                  <c:v>1140</c:v>
                </c:pt>
                <c:pt idx="3">
                  <c:v>1145</c:v>
                </c:pt>
                <c:pt idx="4">
                  <c:v>1107</c:v>
                </c:pt>
                <c:pt idx="5">
                  <c:v>1103</c:v>
                </c:pt>
                <c:pt idx="6">
                  <c:v>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Data!$B$24:$J$24</c:f>
              <c:numCache>
                <c:formatCode>0</c:formatCode>
                <c:ptCount val="9"/>
                <c:pt idx="0">
                  <c:v>2223</c:v>
                </c:pt>
                <c:pt idx="1">
                  <c:v>2181</c:v>
                </c:pt>
                <c:pt idx="2">
                  <c:v>2125</c:v>
                </c:pt>
                <c:pt idx="3">
                  <c:v>1688</c:v>
                </c:pt>
                <c:pt idx="4">
                  <c:v>1773</c:v>
                </c:pt>
                <c:pt idx="5">
                  <c:v>1967</c:v>
                </c:pt>
                <c:pt idx="6">
                  <c:v>1825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Data!$B$25:$J$25</c:f>
              <c:numCache>
                <c:formatCode>0</c:formatCode>
                <c:ptCount val="9"/>
                <c:pt idx="0">
                  <c:v>740</c:v>
                </c:pt>
                <c:pt idx="1">
                  <c:v>724</c:v>
                </c:pt>
                <c:pt idx="2">
                  <c:v>698</c:v>
                </c:pt>
                <c:pt idx="3">
                  <c:v>677</c:v>
                </c:pt>
                <c:pt idx="4">
                  <c:v>704</c:v>
                </c:pt>
                <c:pt idx="5">
                  <c:v>606</c:v>
                </c:pt>
                <c:pt idx="6">
                  <c:v>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Data!$B$26:$J$26</c:f>
              <c:numCache>
                <c:formatCode>0</c:formatCode>
                <c:ptCount val="9"/>
                <c:pt idx="0">
                  <c:v>1365</c:v>
                </c:pt>
                <c:pt idx="1">
                  <c:v>1339</c:v>
                </c:pt>
                <c:pt idx="2">
                  <c:v>1308</c:v>
                </c:pt>
                <c:pt idx="3">
                  <c:v>1268</c:v>
                </c:pt>
                <c:pt idx="4">
                  <c:v>1261</c:v>
                </c:pt>
                <c:pt idx="5">
                  <c:v>1103</c:v>
                </c:pt>
                <c:pt idx="6">
                  <c:v>1280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1400"/>
          <c:min val="2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99.023199023199027</c:v>
                </c:pt>
                <c:pt idx="2">
                  <c:v>96.336996336996336</c:v>
                </c:pt>
                <c:pt idx="3">
                  <c:v>88.644688644688642</c:v>
                </c:pt>
                <c:pt idx="4">
                  <c:v>89.255189255189265</c:v>
                </c:pt>
                <c:pt idx="5">
                  <c:v>89.255189255189265</c:v>
                </c:pt>
                <c:pt idx="6">
                  <c:v>86.813186813186817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96.288209606986896</c:v>
                </c:pt>
                <c:pt idx="2">
                  <c:v>94.75982532751091</c:v>
                </c:pt>
                <c:pt idx="3">
                  <c:v>94.978165938864635</c:v>
                </c:pt>
                <c:pt idx="4">
                  <c:v>97.816593886462883</c:v>
                </c:pt>
                <c:pt idx="5">
                  <c:v>85.807860262008731</c:v>
                </c:pt>
                <c:pt idx="6">
                  <c:v>96.069868995633186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95.344506517690874</c:v>
                </c:pt>
                <c:pt idx="2">
                  <c:v>92.737430167597765</c:v>
                </c:pt>
                <c:pt idx="3">
                  <c:v>99.068901303538169</c:v>
                </c:pt>
                <c:pt idx="4">
                  <c:v>77.467411545623833</c:v>
                </c:pt>
                <c:pt idx="5">
                  <c:v>83.333333333333343</c:v>
                </c:pt>
                <c:pt idx="6">
                  <c:v>79.422718808193665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96.521739130434781</c:v>
                </c:pt>
                <c:pt idx="2">
                  <c:v>94.409937888198755</c:v>
                </c:pt>
                <c:pt idx="3">
                  <c:v>93.16770186335404</c:v>
                </c:pt>
                <c:pt idx="4">
                  <c:v>87.701863354037272</c:v>
                </c:pt>
                <c:pt idx="5">
                  <c:v>89.316770186335404</c:v>
                </c:pt>
                <c:pt idx="6">
                  <c:v>84.34782608695653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108.62745098039215</c:v>
                </c:pt>
                <c:pt idx="2">
                  <c:v>108.62745098039215</c:v>
                </c:pt>
                <c:pt idx="3">
                  <c:v>107.7124183006536</c:v>
                </c:pt>
                <c:pt idx="4">
                  <c:v>102.09150326797385</c:v>
                </c:pt>
                <c:pt idx="5">
                  <c:v>100.13071895424837</c:v>
                </c:pt>
                <c:pt idx="6">
                  <c:v>95.424836601307192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95.517928286852595</c:v>
                </c:pt>
                <c:pt idx="2">
                  <c:v>91.832669322709165</c:v>
                </c:pt>
                <c:pt idx="3">
                  <c:v>88.446215139442231</c:v>
                </c:pt>
                <c:pt idx="4">
                  <c:v>80.577689243027891</c:v>
                </c:pt>
                <c:pt idx="5">
                  <c:v>78.386454183266935</c:v>
                </c:pt>
                <c:pt idx="6">
                  <c:v>85.756972111553793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98.57881136950904</c:v>
                </c:pt>
                <c:pt idx="2">
                  <c:v>106.20155038759691</c:v>
                </c:pt>
                <c:pt idx="3">
                  <c:v>92.377260981912144</c:v>
                </c:pt>
                <c:pt idx="4">
                  <c:v>92.248062015503876</c:v>
                </c:pt>
                <c:pt idx="5">
                  <c:v>79.84496124031007</c:v>
                </c:pt>
                <c:pt idx="6">
                  <c:v>86.821705426356587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96.33620689655173</c:v>
                </c:pt>
                <c:pt idx="2">
                  <c:v>97.41379310344827</c:v>
                </c:pt>
                <c:pt idx="3">
                  <c:v>92.456896551724128</c:v>
                </c:pt>
                <c:pt idx="4">
                  <c:v>91.59482758620689</c:v>
                </c:pt>
                <c:pt idx="5">
                  <c:v>79.310344827586206</c:v>
                </c:pt>
                <c:pt idx="6">
                  <c:v>87.715517241379317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100.25062656641603</c:v>
                </c:pt>
                <c:pt idx="2">
                  <c:v>103.00751879699249</c:v>
                </c:pt>
                <c:pt idx="3">
                  <c:v>101.37844611528821</c:v>
                </c:pt>
                <c:pt idx="4">
                  <c:v>97.994987468671681</c:v>
                </c:pt>
                <c:pt idx="5">
                  <c:v>103.88471177944862</c:v>
                </c:pt>
                <c:pt idx="6">
                  <c:v>94.987468671679196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94.572864321608037</c:v>
                </c:pt>
                <c:pt idx="2">
                  <c:v>93.5678391959799</c:v>
                </c:pt>
                <c:pt idx="3">
                  <c:v>91.658291457286438</c:v>
                </c:pt>
                <c:pt idx="4">
                  <c:v>90.653266331658287</c:v>
                </c:pt>
                <c:pt idx="5">
                  <c:v>87.336683417085425</c:v>
                </c:pt>
                <c:pt idx="6">
                  <c:v>87.537688442211063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92.137320044296786</c:v>
                </c:pt>
                <c:pt idx="2">
                  <c:v>90.365448504983391</c:v>
                </c:pt>
                <c:pt idx="3">
                  <c:v>92.026578073089709</c:v>
                </c:pt>
                <c:pt idx="4">
                  <c:v>89.479512735326693</c:v>
                </c:pt>
                <c:pt idx="5">
                  <c:v>82.392026578073086</c:v>
                </c:pt>
                <c:pt idx="6">
                  <c:v>75.083056478405325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98.084291187739453</c:v>
                </c:pt>
                <c:pt idx="2">
                  <c:v>97.956577266922096</c:v>
                </c:pt>
                <c:pt idx="3">
                  <c:v>90.676883780332048</c:v>
                </c:pt>
                <c:pt idx="4">
                  <c:v>83.908045977011497</c:v>
                </c:pt>
                <c:pt idx="5">
                  <c:v>85.18518518518519</c:v>
                </c:pt>
                <c:pt idx="6">
                  <c:v>97.828863346104725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97.733711048158639</c:v>
                </c:pt>
                <c:pt idx="2">
                  <c:v>102.97450424929178</c:v>
                </c:pt>
                <c:pt idx="3">
                  <c:v>94.050991501416419</c:v>
                </c:pt>
                <c:pt idx="4">
                  <c:v>90.934844192634557</c:v>
                </c:pt>
                <c:pt idx="5">
                  <c:v>91.501416430594901</c:v>
                </c:pt>
                <c:pt idx="6">
                  <c:v>83.286118980169974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98.451794510907803</c:v>
                </c:pt>
                <c:pt idx="2">
                  <c:v>98.099929627023215</c:v>
                </c:pt>
                <c:pt idx="3">
                  <c:v>93.807178043631239</c:v>
                </c:pt>
                <c:pt idx="4">
                  <c:v>94.722026741731185</c:v>
                </c:pt>
                <c:pt idx="5">
                  <c:v>87.05137227304715</c:v>
                </c:pt>
                <c:pt idx="6">
                  <c:v>84.306826178747357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94.533762057877809</c:v>
                </c:pt>
                <c:pt idx="2">
                  <c:v>91.639871382636656</c:v>
                </c:pt>
                <c:pt idx="3">
                  <c:v>92.041800643086816</c:v>
                </c:pt>
                <c:pt idx="4">
                  <c:v>88.987138263665599</c:v>
                </c:pt>
                <c:pt idx="5">
                  <c:v>88.665594855305457</c:v>
                </c:pt>
                <c:pt idx="6">
                  <c:v>77.250803858520896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98.110661268556015</c:v>
                </c:pt>
                <c:pt idx="2">
                  <c:v>95.591542959964016</c:v>
                </c:pt>
                <c:pt idx="3">
                  <c:v>75.933423301844343</c:v>
                </c:pt>
                <c:pt idx="4">
                  <c:v>79.757085020242911</c:v>
                </c:pt>
                <c:pt idx="5">
                  <c:v>88.484030589293752</c:v>
                </c:pt>
                <c:pt idx="6">
                  <c:v>82.096266306792614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97.837837837837839</c:v>
                </c:pt>
                <c:pt idx="2">
                  <c:v>94.324324324324323</c:v>
                </c:pt>
                <c:pt idx="3">
                  <c:v>91.486486486486484</c:v>
                </c:pt>
                <c:pt idx="4">
                  <c:v>95.135135135135144</c:v>
                </c:pt>
                <c:pt idx="5">
                  <c:v>81.891891891891888</c:v>
                </c:pt>
                <c:pt idx="6">
                  <c:v>86.081081081081081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98.095238095238088</c:v>
                </c:pt>
                <c:pt idx="2">
                  <c:v>95.824175824175825</c:v>
                </c:pt>
                <c:pt idx="3">
                  <c:v>92.893772893772891</c:v>
                </c:pt>
                <c:pt idx="4">
                  <c:v>92.38095238095238</c:v>
                </c:pt>
                <c:pt idx="5">
                  <c:v>80.805860805860803</c:v>
                </c:pt>
                <c:pt idx="6">
                  <c:v>93.772893772893767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1.3902356300704966</c:v>
                  </c:pt>
                  <c:pt idx="2">
                    <c:v>2.1002614172622485</c:v>
                  </c:pt>
                  <c:pt idx="3">
                    <c:v>2.5781920682272013</c:v>
                  </c:pt>
                  <c:pt idx="4">
                    <c:v>2.6851685636236478</c:v>
                  </c:pt>
                  <c:pt idx="5">
                    <c:v>2.7792479313356342</c:v>
                  </c:pt>
                  <c:pt idx="6">
                    <c:v>2.6867687206957775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1.3902356300704966</c:v>
                  </c:pt>
                  <c:pt idx="2">
                    <c:v>2.1002614172622485</c:v>
                  </c:pt>
                  <c:pt idx="3">
                    <c:v>2.5781920682272013</c:v>
                  </c:pt>
                  <c:pt idx="4">
                    <c:v>2.6851685636236478</c:v>
                  </c:pt>
                  <c:pt idx="5">
                    <c:v>2.7792479313356342</c:v>
                  </c:pt>
                  <c:pt idx="6">
                    <c:v>2.6867687206957775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Data!$B$115:$J$115</c:f>
              <c:numCache>
                <c:formatCode>0.00</c:formatCode>
                <c:ptCount val="9"/>
                <c:pt idx="0">
                  <c:v>100</c:v>
                </c:pt>
                <c:pt idx="1">
                  <c:v>97.558119930569646</c:v>
                </c:pt>
                <c:pt idx="2">
                  <c:v>96.981743647041341</c:v>
                </c:pt>
                <c:pt idx="3">
                  <c:v>92.933672278911772</c:v>
                </c:pt>
                <c:pt idx="4">
                  <c:v>90.150340800058643</c:v>
                </c:pt>
                <c:pt idx="5">
                  <c:v>86.810244780448045</c:v>
                </c:pt>
                <c:pt idx="6">
                  <c:v>86.922427733398479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92.9</c:v>
                </c:pt>
                <c:pt idx="4">
                  <c:v>92.9</c:v>
                </c:pt>
                <c:pt idx="5">
                  <c:v>92.9</c:v>
                </c:pt>
                <c:pt idx="6">
                  <c:v>92.9</c:v>
                </c:pt>
                <c:pt idx="7">
                  <c:v>92.9</c:v>
                </c:pt>
                <c:pt idx="8">
                  <c:v>92.9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107.1</c:v>
                </c:pt>
                <c:pt idx="1">
                  <c:v>107.1</c:v>
                </c:pt>
                <c:pt idx="2">
                  <c:v>107.1</c:v>
                </c:pt>
                <c:pt idx="3">
                  <c:v>107.1</c:v>
                </c:pt>
                <c:pt idx="4">
                  <c:v>107.1</c:v>
                </c:pt>
                <c:pt idx="5">
                  <c:v>107.1</c:v>
                </c:pt>
                <c:pt idx="6">
                  <c:v>107.1</c:v>
                </c:pt>
                <c:pt idx="7">
                  <c:v>107.1</c:v>
                </c:pt>
                <c:pt idx="8">
                  <c:v>107.1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83.4</c:v>
                </c:pt>
                <c:pt idx="1">
                  <c:v>83.4</c:v>
                </c:pt>
                <c:pt idx="2">
                  <c:v>83.4</c:v>
                </c:pt>
                <c:pt idx="3">
                  <c:v>83.4</c:v>
                </c:pt>
                <c:pt idx="4">
                  <c:v>83.4</c:v>
                </c:pt>
                <c:pt idx="5">
                  <c:v>83.4</c:v>
                </c:pt>
                <c:pt idx="6">
                  <c:v>83.4</c:v>
                </c:pt>
                <c:pt idx="7">
                  <c:v>83.4</c:v>
                </c:pt>
                <c:pt idx="8">
                  <c:v>83.4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Data!$B$126:$J$126</c:f>
              <c:numCache>
                <c:formatCode>0.00</c:formatCode>
                <c:ptCount val="9"/>
                <c:pt idx="0">
                  <c:v>116.6</c:v>
                </c:pt>
                <c:pt idx="1">
                  <c:v>116.6</c:v>
                </c:pt>
                <c:pt idx="2">
                  <c:v>116.6</c:v>
                </c:pt>
                <c:pt idx="3">
                  <c:v>116.6</c:v>
                </c:pt>
                <c:pt idx="4">
                  <c:v>116.6</c:v>
                </c:pt>
                <c:pt idx="5">
                  <c:v>116.6</c:v>
                </c:pt>
                <c:pt idx="6">
                  <c:v>116.6</c:v>
                </c:pt>
                <c:pt idx="7">
                  <c:v>116.6</c:v>
                </c:pt>
                <c:pt idx="8">
                  <c:v>116.6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18</xdr:col>
      <xdr:colOff>9525</xdr:colOff>
      <xdr:row>39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18</xdr:col>
      <xdr:colOff>0</xdr:colOff>
      <xdr:row>101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C4" sqref="C4:I4"/>
    </sheetView>
  </sheetViews>
  <sheetFormatPr baseColWidth="10" defaultColWidth="11.44140625" defaultRowHeight="13.2" x14ac:dyDescent="0.25"/>
  <cols>
    <col min="1" max="2" width="11.44140625" style="55"/>
    <col min="3" max="3" width="31.44140625" style="55" bestFit="1" customWidth="1"/>
    <col min="4" max="16384" width="11.44140625" style="55"/>
  </cols>
  <sheetData>
    <row r="1" spans="1:9" ht="17.399999999999999" x14ac:dyDescent="0.3">
      <c r="A1" s="99" t="s">
        <v>101</v>
      </c>
    </row>
    <row r="4" spans="1:9" ht="57" customHeight="1" x14ac:dyDescent="0.75">
      <c r="C4" s="102" t="s">
        <v>44</v>
      </c>
      <c r="D4" s="102"/>
      <c r="E4" s="102"/>
      <c r="F4" s="102"/>
      <c r="G4" s="102"/>
      <c r="H4" s="102"/>
      <c r="I4" s="102"/>
    </row>
    <row r="6" spans="1:9" ht="34.799999999999997" x14ac:dyDescent="0.55000000000000004">
      <c r="C6" s="56" t="s">
        <v>45</v>
      </c>
      <c r="D6" s="56" t="s">
        <v>52</v>
      </c>
    </row>
    <row r="9" spans="1:9" ht="25.5" customHeight="1" x14ac:dyDescent="0.35">
      <c r="C9" s="57" t="s">
        <v>46</v>
      </c>
      <c r="D9" s="58" t="s">
        <v>86</v>
      </c>
      <c r="E9" s="59"/>
      <c r="F9" s="59"/>
      <c r="G9" s="59"/>
      <c r="H9" s="59"/>
      <c r="I9" s="60"/>
    </row>
    <row r="10" spans="1:9" ht="26.25" customHeight="1" x14ac:dyDescent="0.35">
      <c r="C10" s="57" t="s">
        <v>47</v>
      </c>
      <c r="D10" s="103" t="s">
        <v>87</v>
      </c>
      <c r="E10" s="104"/>
      <c r="F10" s="104"/>
      <c r="G10" s="104"/>
      <c r="H10" s="104"/>
      <c r="I10" s="105"/>
    </row>
    <row r="11" spans="1:9" ht="20.399999999999999" x14ac:dyDescent="0.35">
      <c r="C11" s="57" t="s">
        <v>48</v>
      </c>
      <c r="D11" s="106" t="s">
        <v>88</v>
      </c>
      <c r="E11" s="107"/>
      <c r="F11" s="107"/>
      <c r="G11" s="107"/>
      <c r="H11" s="107"/>
      <c r="I11" s="108"/>
    </row>
    <row r="12" spans="1:9" x14ac:dyDescent="0.25">
      <c r="C12" s="61" t="s">
        <v>49</v>
      </c>
      <c r="D12" s="109"/>
      <c r="E12" s="110"/>
      <c r="F12" s="110"/>
      <c r="G12" s="110"/>
      <c r="H12" s="110"/>
      <c r="I12" s="111"/>
    </row>
    <row r="13" spans="1:9" ht="25.5" customHeight="1" x14ac:dyDescent="0.35">
      <c r="C13" s="57" t="s">
        <v>50</v>
      </c>
      <c r="D13" s="112" t="s">
        <v>85</v>
      </c>
      <c r="E13" s="104"/>
      <c r="F13" s="104"/>
      <c r="G13" s="104"/>
      <c r="H13" s="104"/>
      <c r="I13" s="105"/>
    </row>
    <row r="14" spans="1:9" ht="24.75" customHeight="1" x14ac:dyDescent="0.35">
      <c r="C14" s="57" t="s">
        <v>51</v>
      </c>
      <c r="D14" s="112" t="s">
        <v>89</v>
      </c>
      <c r="E14" s="104"/>
      <c r="F14" s="104"/>
      <c r="G14" s="104"/>
      <c r="H14" s="104"/>
      <c r="I14" s="105"/>
    </row>
  </sheetData>
  <mergeCells count="5">
    <mergeCell ref="C4:I4"/>
    <mergeCell ref="D10:I10"/>
    <mergeCell ref="D11:I12"/>
    <mergeCell ref="D13:I13"/>
    <mergeCell ref="D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topLeftCell="A6" workbookViewId="0"/>
  </sheetViews>
  <sheetFormatPr baseColWidth="10" defaultColWidth="11.44140625" defaultRowHeight="13.2" x14ac:dyDescent="0.25"/>
  <cols>
    <col min="1" max="1" width="57.44140625" style="63" customWidth="1"/>
    <col min="2" max="2" width="20.33203125" style="63" customWidth="1"/>
    <col min="3" max="3" width="13" style="63" customWidth="1"/>
    <col min="4" max="4" width="13.33203125" style="63" customWidth="1"/>
    <col min="5" max="5" width="13.44140625" style="63" customWidth="1"/>
    <col min="6" max="6" width="13.5546875" style="63" customWidth="1"/>
    <col min="7" max="7" width="13.6640625" style="63" bestFit="1" customWidth="1"/>
    <col min="8" max="8" width="14.33203125" style="63" customWidth="1"/>
    <col min="9" max="16384" width="11.44140625" style="63"/>
  </cols>
  <sheetData>
    <row r="1" spans="1:7" ht="30.75" customHeight="1" x14ac:dyDescent="0.25">
      <c r="A1" s="100" t="s">
        <v>101</v>
      </c>
    </row>
    <row r="2" spans="1:7" ht="21" x14ac:dyDescent="0.4">
      <c r="A2" s="62" t="s">
        <v>42</v>
      </c>
      <c r="B2" s="62"/>
      <c r="C2" s="62"/>
      <c r="D2" s="62"/>
      <c r="E2" s="62"/>
      <c r="F2" s="62"/>
      <c r="G2" s="62"/>
    </row>
    <row r="3" spans="1:7" ht="21" x14ac:dyDescent="0.4">
      <c r="A3" s="96" t="s">
        <v>90</v>
      </c>
      <c r="B3" s="62"/>
      <c r="C3" s="62"/>
      <c r="D3" s="62"/>
      <c r="E3" s="62"/>
      <c r="F3" s="62"/>
      <c r="G3" s="62"/>
    </row>
    <row r="4" spans="1:7" ht="21" x14ac:dyDescent="0.4">
      <c r="A4" s="62" t="s">
        <v>53</v>
      </c>
      <c r="B4" s="64" t="s">
        <v>85</v>
      </c>
      <c r="C4" s="62"/>
      <c r="D4" s="62"/>
      <c r="E4" s="62"/>
      <c r="F4" s="62"/>
      <c r="G4" s="62"/>
    </row>
    <row r="5" spans="1:7" ht="15" x14ac:dyDescent="0.25">
      <c r="A5" s="65" t="s">
        <v>40</v>
      </c>
      <c r="B5" s="65"/>
      <c r="C5" s="65"/>
      <c r="D5" s="65"/>
      <c r="E5" s="65"/>
      <c r="F5" s="65"/>
      <c r="G5" s="65"/>
    </row>
    <row r="6" spans="1:7" ht="15" x14ac:dyDescent="0.25">
      <c r="A6" s="66" t="s">
        <v>81</v>
      </c>
      <c r="B6" s="65"/>
      <c r="C6" s="65"/>
      <c r="D6" s="65"/>
      <c r="E6" s="65"/>
      <c r="F6" s="65"/>
      <c r="G6" s="65"/>
    </row>
    <row r="7" spans="1:7" ht="15" x14ac:dyDescent="0.25">
      <c r="A7" s="65"/>
      <c r="B7" s="65"/>
      <c r="C7" s="65"/>
      <c r="D7" s="65"/>
      <c r="E7" s="65"/>
      <c r="F7" s="65"/>
      <c r="G7" s="65"/>
    </row>
    <row r="8" spans="1:7" ht="15" x14ac:dyDescent="0.25">
      <c r="A8" s="65" t="s">
        <v>41</v>
      </c>
      <c r="B8" s="65"/>
      <c r="C8" s="65"/>
      <c r="D8" s="65"/>
      <c r="E8" s="65"/>
      <c r="F8" s="65"/>
      <c r="G8" s="65"/>
    </row>
    <row r="9" spans="1:7" ht="15" x14ac:dyDescent="0.25">
      <c r="A9" s="66" t="s">
        <v>82</v>
      </c>
      <c r="B9" s="65"/>
      <c r="C9" s="65"/>
      <c r="D9" s="65"/>
      <c r="E9" s="65"/>
      <c r="F9" s="65"/>
      <c r="G9" s="65"/>
    </row>
    <row r="10" spans="1:7" ht="15" x14ac:dyDescent="0.25">
      <c r="A10" s="65"/>
      <c r="B10" s="65"/>
      <c r="C10" s="65"/>
      <c r="D10" s="65"/>
      <c r="E10" s="65"/>
      <c r="F10" s="65"/>
      <c r="G10" s="65"/>
    </row>
    <row r="11" spans="1:7" ht="15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15" x14ac:dyDescent="0.25">
      <c r="A12" s="66"/>
      <c r="B12" s="65"/>
      <c r="C12" s="65"/>
      <c r="D12" s="65"/>
      <c r="E12" s="65"/>
      <c r="F12" s="65"/>
      <c r="G12" s="65"/>
    </row>
    <row r="13" spans="1:7" ht="15" x14ac:dyDescent="0.25">
      <c r="A13" s="65"/>
      <c r="B13" s="65"/>
      <c r="C13" s="65"/>
      <c r="D13" s="65"/>
      <c r="E13" s="65"/>
      <c r="F13" s="65"/>
      <c r="G13" s="65"/>
    </row>
    <row r="14" spans="1:7" ht="15" x14ac:dyDescent="0.25">
      <c r="A14" s="65" t="s">
        <v>34</v>
      </c>
      <c r="B14" s="65"/>
      <c r="C14" s="65"/>
      <c r="D14" s="65"/>
      <c r="E14" s="65"/>
      <c r="F14" s="65"/>
      <c r="G14" s="65"/>
    </row>
    <row r="15" spans="1:7" ht="15" x14ac:dyDescent="0.25">
      <c r="A15" s="67"/>
      <c r="B15" s="68" t="s">
        <v>31</v>
      </c>
      <c r="C15" s="68"/>
      <c r="D15" s="68"/>
      <c r="E15" s="65"/>
      <c r="F15" s="65"/>
      <c r="G15" s="65"/>
    </row>
    <row r="16" spans="1:7" ht="15" x14ac:dyDescent="0.25">
      <c r="A16" s="67"/>
      <c r="B16" s="68" t="s">
        <v>33</v>
      </c>
      <c r="C16" s="69"/>
      <c r="D16" s="70"/>
      <c r="E16" s="65"/>
      <c r="F16" s="65"/>
      <c r="G16" s="65"/>
    </row>
    <row r="17" spans="1:8" ht="15" x14ac:dyDescent="0.25">
      <c r="A17" s="67"/>
      <c r="B17" s="69" t="s">
        <v>32</v>
      </c>
      <c r="C17" s="71"/>
      <c r="D17" s="70"/>
      <c r="E17" s="65"/>
      <c r="F17" s="65"/>
      <c r="G17" s="65"/>
    </row>
    <row r="18" spans="1:8" ht="15" x14ac:dyDescent="0.25">
      <c r="A18" s="65"/>
      <c r="B18" s="65"/>
      <c r="C18" s="65"/>
      <c r="D18" s="65"/>
      <c r="E18" s="65"/>
      <c r="F18" s="65"/>
      <c r="G18" s="65"/>
    </row>
    <row r="19" spans="1:8" ht="15" x14ac:dyDescent="0.25">
      <c r="A19" s="65" t="s">
        <v>36</v>
      </c>
      <c r="B19" s="65"/>
      <c r="C19" s="65"/>
      <c r="D19" s="65"/>
      <c r="E19" s="65"/>
      <c r="F19" s="65"/>
      <c r="G19" s="65"/>
    </row>
    <row r="20" spans="1:8" ht="15" x14ac:dyDescent="0.25">
      <c r="A20" s="67"/>
      <c r="B20" s="68" t="s">
        <v>35</v>
      </c>
      <c r="C20" s="65"/>
      <c r="D20" s="65"/>
      <c r="E20" s="65"/>
      <c r="F20" s="65"/>
      <c r="G20" s="65"/>
    </row>
    <row r="21" spans="1:8" ht="15" x14ac:dyDescent="0.25">
      <c r="A21" s="67"/>
      <c r="B21" s="68" t="s">
        <v>38</v>
      </c>
      <c r="C21" s="65"/>
      <c r="D21" s="65"/>
      <c r="E21" s="65"/>
      <c r="F21" s="65"/>
      <c r="G21" s="65"/>
    </row>
    <row r="22" spans="1:8" ht="15" x14ac:dyDescent="0.25">
      <c r="A22" s="67"/>
      <c r="B22" s="68" t="s">
        <v>37</v>
      </c>
      <c r="C22" s="65"/>
      <c r="D22" s="65"/>
      <c r="E22" s="65"/>
      <c r="F22" s="65"/>
      <c r="G22" s="65"/>
    </row>
    <row r="23" spans="1:8" ht="15" x14ac:dyDescent="0.25">
      <c r="A23" s="67"/>
      <c r="B23" s="68" t="s">
        <v>39</v>
      </c>
      <c r="C23" s="65"/>
      <c r="D23" s="65"/>
      <c r="E23" s="65"/>
      <c r="F23" s="65"/>
      <c r="G23" s="65"/>
    </row>
    <row r="24" spans="1:8" ht="15" x14ac:dyDescent="0.25">
      <c r="A24" s="65"/>
      <c r="B24" s="65"/>
      <c r="C24" s="65"/>
      <c r="D24" s="65"/>
      <c r="E24" s="65"/>
      <c r="F24" s="65"/>
      <c r="G24" s="65"/>
    </row>
    <row r="25" spans="1:8" ht="15" x14ac:dyDescent="0.25">
      <c r="A25" s="65" t="s">
        <v>54</v>
      </c>
      <c r="B25" s="65"/>
      <c r="C25" s="65"/>
      <c r="D25" s="65"/>
      <c r="E25" s="65"/>
      <c r="F25" s="65"/>
      <c r="G25" s="65"/>
    </row>
    <row r="26" spans="1:8" ht="15.6" x14ac:dyDescent="0.3">
      <c r="A26" s="72" t="s">
        <v>55</v>
      </c>
      <c r="B26" s="68" t="s">
        <v>56</v>
      </c>
      <c r="C26" s="68" t="s">
        <v>57</v>
      </c>
      <c r="D26" s="68" t="s">
        <v>58</v>
      </c>
      <c r="E26" s="68" t="s">
        <v>59</v>
      </c>
      <c r="F26" s="68" t="s">
        <v>60</v>
      </c>
      <c r="G26" s="68" t="s">
        <v>61</v>
      </c>
      <c r="H26" s="68" t="s">
        <v>97</v>
      </c>
    </row>
    <row r="27" spans="1:8" ht="15" x14ac:dyDescent="0.25">
      <c r="A27" s="68" t="s">
        <v>62</v>
      </c>
      <c r="B27" s="66"/>
      <c r="C27" s="66"/>
      <c r="D27" s="66"/>
      <c r="E27" s="66"/>
      <c r="F27" s="66"/>
      <c r="G27" s="66"/>
      <c r="H27" s="66"/>
    </row>
    <row r="28" spans="1:8" ht="15" x14ac:dyDescent="0.25">
      <c r="A28" s="68" t="s">
        <v>63</v>
      </c>
      <c r="B28" s="66"/>
      <c r="C28" s="66"/>
      <c r="D28" s="66"/>
      <c r="E28" s="66"/>
      <c r="F28" s="66"/>
      <c r="G28" s="66"/>
      <c r="H28" s="66"/>
    </row>
    <row r="29" spans="1:8" ht="15" x14ac:dyDescent="0.25">
      <c r="A29" s="68" t="s">
        <v>64</v>
      </c>
      <c r="B29" s="66"/>
      <c r="C29" s="66" t="s">
        <v>91</v>
      </c>
      <c r="D29" s="66" t="s">
        <v>92</v>
      </c>
      <c r="E29" s="66" t="s">
        <v>93</v>
      </c>
      <c r="F29" s="66" t="s">
        <v>94</v>
      </c>
      <c r="G29" s="66" t="s">
        <v>95</v>
      </c>
      <c r="H29" s="66" t="s">
        <v>96</v>
      </c>
    </row>
    <row r="30" spans="1:8" ht="15" x14ac:dyDescent="0.25">
      <c r="A30" s="68" t="s">
        <v>65</v>
      </c>
      <c r="B30" s="66"/>
      <c r="C30" s="66"/>
      <c r="D30" s="66"/>
      <c r="E30" s="66"/>
      <c r="F30" s="66"/>
      <c r="G30" s="66"/>
      <c r="H30" s="66"/>
    </row>
    <row r="31" spans="1:8" ht="15.6" x14ac:dyDescent="0.3">
      <c r="A31" s="68" t="s">
        <v>66</v>
      </c>
      <c r="B31" s="66"/>
      <c r="C31" s="66"/>
      <c r="D31" s="66"/>
      <c r="E31" s="66"/>
      <c r="F31" s="66"/>
      <c r="G31" s="66"/>
      <c r="H31" s="66"/>
    </row>
    <row r="32" spans="1:8" ht="15.6" thickBot="1" x14ac:dyDescent="0.3">
      <c r="A32" s="73" t="s">
        <v>67</v>
      </c>
      <c r="B32" s="74"/>
      <c r="C32" s="74"/>
      <c r="D32" s="74"/>
      <c r="E32" s="74"/>
      <c r="F32" s="74"/>
      <c r="G32" s="74"/>
      <c r="H32" s="74"/>
    </row>
    <row r="33" spans="1:7" ht="15" x14ac:dyDescent="0.25">
      <c r="A33" s="75" t="s">
        <v>68</v>
      </c>
      <c r="B33" s="76"/>
      <c r="C33" s="76"/>
      <c r="D33" s="76"/>
      <c r="E33" s="76"/>
      <c r="F33" s="76"/>
      <c r="G33" s="77"/>
    </row>
    <row r="34" spans="1:7" ht="15" x14ac:dyDescent="0.25">
      <c r="A34" s="78" t="s">
        <v>69</v>
      </c>
      <c r="B34" s="66"/>
      <c r="C34" s="66"/>
      <c r="D34" s="66"/>
      <c r="E34" s="66"/>
      <c r="F34" s="66"/>
      <c r="G34" s="79"/>
    </row>
    <row r="35" spans="1:7" ht="15" x14ac:dyDescent="0.25">
      <c r="A35" s="78" t="s">
        <v>70</v>
      </c>
      <c r="B35" s="66"/>
      <c r="C35" s="66"/>
      <c r="D35" s="66"/>
      <c r="E35" s="66"/>
      <c r="F35" s="66"/>
      <c r="G35" s="79"/>
    </row>
    <row r="36" spans="1:7" ht="15.6" thickBot="1" x14ac:dyDescent="0.3">
      <c r="A36" s="80" t="s">
        <v>71</v>
      </c>
      <c r="B36" s="81"/>
      <c r="C36" s="81"/>
      <c r="D36" s="81"/>
      <c r="E36" s="81"/>
      <c r="F36" s="81"/>
      <c r="G36" s="82"/>
    </row>
    <row r="37" spans="1:7" ht="15" x14ac:dyDescent="0.25">
      <c r="A37" s="83" t="s">
        <v>72</v>
      </c>
      <c r="B37" s="83"/>
      <c r="C37" s="83"/>
      <c r="D37" s="83"/>
      <c r="E37" s="83"/>
      <c r="F37" s="83"/>
      <c r="G37" s="83"/>
    </row>
    <row r="38" spans="1:7" ht="17.399999999999999" x14ac:dyDescent="0.25">
      <c r="A38" s="68" t="s">
        <v>73</v>
      </c>
      <c r="B38" s="66"/>
      <c r="C38" s="66"/>
      <c r="D38" s="66"/>
      <c r="E38" s="66"/>
      <c r="F38" s="66"/>
      <c r="G38" s="66"/>
    </row>
    <row r="39" spans="1:7" ht="15" x14ac:dyDescent="0.25">
      <c r="A39" s="68" t="s">
        <v>30</v>
      </c>
      <c r="B39" s="66"/>
      <c r="C39" s="66"/>
      <c r="D39" s="66"/>
      <c r="E39" s="66"/>
      <c r="F39" s="66"/>
      <c r="G39" s="66"/>
    </row>
    <row r="40" spans="1:7" ht="15" x14ac:dyDescent="0.25">
      <c r="A40" s="68" t="s">
        <v>74</v>
      </c>
      <c r="B40" s="66"/>
      <c r="C40" s="66"/>
      <c r="D40" s="66"/>
      <c r="E40" s="66"/>
      <c r="F40" s="66"/>
      <c r="G40" s="66"/>
    </row>
    <row r="41" spans="1:7" ht="15" x14ac:dyDescent="0.25">
      <c r="A41" s="68" t="s">
        <v>75</v>
      </c>
      <c r="B41" s="66"/>
      <c r="C41" s="66"/>
      <c r="D41" s="66"/>
      <c r="E41" s="66"/>
      <c r="F41" s="66"/>
      <c r="G41" s="66"/>
    </row>
    <row r="42" spans="1:7" ht="15" x14ac:dyDescent="0.25">
      <c r="A42" s="68" t="s">
        <v>76</v>
      </c>
      <c r="B42" s="66"/>
      <c r="C42" s="66"/>
      <c r="D42" s="66"/>
      <c r="E42" s="66"/>
      <c r="F42" s="66"/>
      <c r="G42" s="66"/>
    </row>
    <row r="43" spans="1:7" ht="15" x14ac:dyDescent="0.25">
      <c r="A43" s="65"/>
      <c r="B43" s="65"/>
      <c r="C43" s="65"/>
      <c r="D43" s="65"/>
      <c r="E43" s="65"/>
      <c r="F43" s="65"/>
      <c r="G43" s="65"/>
    </row>
    <row r="44" spans="1:7" ht="15" x14ac:dyDescent="0.25">
      <c r="A44" s="113" t="s">
        <v>77</v>
      </c>
      <c r="B44" s="113"/>
      <c r="C44" s="113"/>
      <c r="D44" s="113"/>
      <c r="E44" s="113"/>
      <c r="F44" s="113"/>
      <c r="G44" s="113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6"/>
  <sheetViews>
    <sheetView topLeftCell="A39" zoomScale="90" zoomScaleNormal="90" workbookViewId="0"/>
  </sheetViews>
  <sheetFormatPr baseColWidth="10" defaultColWidth="11.44140625" defaultRowHeight="13.2" x14ac:dyDescent="0.25"/>
  <cols>
    <col min="1" max="1" width="15.109375" customWidth="1"/>
    <col min="2" max="2" width="10.109375" customWidth="1"/>
    <col min="3" max="4" width="9.6640625" customWidth="1"/>
    <col min="5" max="5" width="9.44140625" customWidth="1"/>
    <col min="6" max="6" width="9" customWidth="1"/>
    <col min="7" max="7" width="9.6640625" customWidth="1"/>
    <col min="8" max="10" width="9.5546875" customWidth="1"/>
    <col min="11" max="11" width="11.44140625" style="1"/>
    <col min="19" max="135" width="11.44140625" style="7"/>
  </cols>
  <sheetData>
    <row r="1" spans="1:18" ht="25.5" customHeight="1" x14ac:dyDescent="0.25">
      <c r="A1" s="101" t="s">
        <v>101</v>
      </c>
      <c r="K1"/>
    </row>
    <row r="2" spans="1:18" ht="22.8" x14ac:dyDescent="0.4">
      <c r="A2" s="12" t="s">
        <v>12</v>
      </c>
      <c r="B2" s="13"/>
      <c r="C2" s="119" t="s">
        <v>84</v>
      </c>
      <c r="D2" s="120"/>
      <c r="E2" s="120"/>
      <c r="F2" s="120"/>
      <c r="G2" s="120"/>
      <c r="H2" s="120"/>
      <c r="I2" s="120"/>
      <c r="J2" s="120"/>
      <c r="K2" s="13"/>
      <c r="L2" s="13"/>
      <c r="M2" s="13"/>
      <c r="N2" s="13"/>
      <c r="O2" s="13"/>
      <c r="P2" s="13"/>
      <c r="Q2" s="13"/>
      <c r="R2" s="13"/>
    </row>
    <row r="3" spans="1:18" ht="22.8" x14ac:dyDescent="0.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5" t="s">
        <v>11</v>
      </c>
      <c r="B4" s="5">
        <v>7.1</v>
      </c>
      <c r="C4" s="16" t="s">
        <v>24</v>
      </c>
      <c r="D4" s="15"/>
      <c r="E4" s="6">
        <v>16.600000000000001</v>
      </c>
      <c r="F4" s="16" t="s">
        <v>21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8" thickBot="1" x14ac:dyDescent="0.3">
      <c r="A6" s="13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26</v>
      </c>
      <c r="J6" s="18" t="s">
        <v>27</v>
      </c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9" t="s">
        <v>83</v>
      </c>
      <c r="B7" s="4">
        <v>0</v>
      </c>
      <c r="C7" s="2">
        <v>1</v>
      </c>
      <c r="D7" s="2">
        <v>2</v>
      </c>
      <c r="E7" s="2">
        <v>3</v>
      </c>
      <c r="F7" s="2">
        <v>4</v>
      </c>
      <c r="G7" s="2">
        <v>7</v>
      </c>
      <c r="H7" s="3">
        <v>8</v>
      </c>
      <c r="I7" s="2"/>
      <c r="J7" s="8"/>
      <c r="K7" s="20"/>
      <c r="L7" s="13"/>
      <c r="M7" s="13"/>
      <c r="N7" s="13"/>
      <c r="O7" s="13"/>
      <c r="P7" s="13"/>
      <c r="Q7" s="13"/>
      <c r="R7" s="13"/>
    </row>
    <row r="8" spans="1:18" ht="13.8" thickBot="1" x14ac:dyDescent="0.3">
      <c r="A8" s="21" t="s">
        <v>19</v>
      </c>
      <c r="B8" s="121" t="s">
        <v>20</v>
      </c>
      <c r="C8" s="122"/>
      <c r="D8" s="122"/>
      <c r="E8" s="122"/>
      <c r="F8" s="122"/>
      <c r="G8" s="122"/>
      <c r="H8" s="122"/>
      <c r="I8" s="123"/>
      <c r="J8" s="124"/>
      <c r="K8" s="20"/>
      <c r="L8" s="13"/>
      <c r="M8" s="13"/>
      <c r="N8" s="13"/>
      <c r="O8" s="13"/>
      <c r="P8" s="13"/>
      <c r="Q8" s="13"/>
      <c r="R8" s="13"/>
    </row>
    <row r="9" spans="1:18" ht="14.4" x14ac:dyDescent="0.3">
      <c r="A9" s="24">
        <v>1</v>
      </c>
      <c r="B9" s="95">
        <v>819</v>
      </c>
      <c r="C9" s="95">
        <v>811</v>
      </c>
      <c r="D9" s="95">
        <v>789</v>
      </c>
      <c r="E9" s="95">
        <v>726</v>
      </c>
      <c r="F9" s="95">
        <v>731</v>
      </c>
      <c r="G9" s="95">
        <v>731</v>
      </c>
      <c r="H9" s="95">
        <v>711</v>
      </c>
      <c r="I9" s="54"/>
      <c r="J9" s="49"/>
      <c r="K9" s="13"/>
      <c r="L9" s="13"/>
      <c r="M9" s="13"/>
      <c r="N9" s="13"/>
      <c r="O9" s="13"/>
      <c r="P9" s="13"/>
      <c r="Q9" s="13"/>
      <c r="R9" s="13"/>
    </row>
    <row r="10" spans="1:18" ht="14.4" x14ac:dyDescent="0.3">
      <c r="A10" s="25">
        <v>2</v>
      </c>
      <c r="B10" s="95">
        <v>458</v>
      </c>
      <c r="C10" s="95">
        <v>441</v>
      </c>
      <c r="D10" s="95">
        <v>434</v>
      </c>
      <c r="E10" s="95">
        <v>435</v>
      </c>
      <c r="F10" s="95">
        <v>448</v>
      </c>
      <c r="G10" s="95">
        <v>393</v>
      </c>
      <c r="H10" s="95">
        <v>440</v>
      </c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4.4" x14ac:dyDescent="0.3">
      <c r="A11" s="25">
        <v>3</v>
      </c>
      <c r="B11" s="95">
        <v>1074</v>
      </c>
      <c r="C11" s="95">
        <v>1024</v>
      </c>
      <c r="D11" s="95">
        <v>996</v>
      </c>
      <c r="E11" s="95">
        <v>1064</v>
      </c>
      <c r="F11" s="95">
        <v>832</v>
      </c>
      <c r="G11" s="95">
        <v>895</v>
      </c>
      <c r="H11" s="95">
        <v>853</v>
      </c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4.4" x14ac:dyDescent="0.3">
      <c r="A12" s="25">
        <v>4</v>
      </c>
      <c r="B12" s="95">
        <v>805</v>
      </c>
      <c r="C12" s="95">
        <v>777</v>
      </c>
      <c r="D12" s="95">
        <v>760</v>
      </c>
      <c r="E12" s="95">
        <v>750</v>
      </c>
      <c r="F12" s="95">
        <v>706</v>
      </c>
      <c r="G12" s="95">
        <v>719</v>
      </c>
      <c r="H12" s="95">
        <v>679</v>
      </c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4.4" x14ac:dyDescent="0.3">
      <c r="A13" s="25">
        <v>5</v>
      </c>
      <c r="B13" s="95">
        <v>765</v>
      </c>
      <c r="C13" s="95">
        <v>831</v>
      </c>
      <c r="D13" s="95">
        <v>831</v>
      </c>
      <c r="E13" s="95">
        <v>824</v>
      </c>
      <c r="F13" s="95">
        <v>781</v>
      </c>
      <c r="G13" s="95">
        <v>766</v>
      </c>
      <c r="H13" s="95">
        <v>730</v>
      </c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4.4" x14ac:dyDescent="0.3">
      <c r="A14" s="25">
        <v>6</v>
      </c>
      <c r="B14" s="95">
        <v>1004</v>
      </c>
      <c r="C14" s="95">
        <v>959</v>
      </c>
      <c r="D14" s="95">
        <v>922</v>
      </c>
      <c r="E14" s="95">
        <v>888</v>
      </c>
      <c r="F14" s="95">
        <v>809</v>
      </c>
      <c r="G14" s="95">
        <v>787</v>
      </c>
      <c r="H14" s="95">
        <v>861</v>
      </c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4.4" x14ac:dyDescent="0.3">
      <c r="A15" s="25">
        <v>7</v>
      </c>
      <c r="B15" s="95">
        <v>774</v>
      </c>
      <c r="C15" s="95">
        <v>763</v>
      </c>
      <c r="D15" s="95">
        <v>822</v>
      </c>
      <c r="E15" s="95">
        <v>715</v>
      </c>
      <c r="F15" s="95">
        <v>714</v>
      </c>
      <c r="G15" s="95">
        <v>618</v>
      </c>
      <c r="H15" s="95">
        <v>672</v>
      </c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4.4" x14ac:dyDescent="0.3">
      <c r="A16" s="25">
        <v>8</v>
      </c>
      <c r="B16" s="95">
        <v>464</v>
      </c>
      <c r="C16" s="95">
        <v>447</v>
      </c>
      <c r="D16" s="95">
        <v>452</v>
      </c>
      <c r="E16" s="95">
        <v>429</v>
      </c>
      <c r="F16" s="95">
        <v>425</v>
      </c>
      <c r="G16" s="95">
        <v>368</v>
      </c>
      <c r="H16" s="95">
        <v>407</v>
      </c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4.4" x14ac:dyDescent="0.3">
      <c r="A17" s="25">
        <v>9</v>
      </c>
      <c r="B17" s="95">
        <v>798</v>
      </c>
      <c r="C17" s="95">
        <v>800</v>
      </c>
      <c r="D17" s="95">
        <v>822</v>
      </c>
      <c r="E17" s="95">
        <v>809</v>
      </c>
      <c r="F17" s="95">
        <v>782</v>
      </c>
      <c r="G17" s="95">
        <v>829</v>
      </c>
      <c r="H17" s="95">
        <v>758</v>
      </c>
      <c r="I17" s="54"/>
      <c r="J17" s="50"/>
      <c r="K17" s="13"/>
      <c r="L17" s="13"/>
      <c r="M17" s="13"/>
      <c r="N17" s="13"/>
      <c r="O17" s="13"/>
      <c r="P17" s="13"/>
      <c r="Q17" s="13"/>
      <c r="R17" s="13"/>
    </row>
    <row r="18" spans="1:18" ht="14.4" x14ac:dyDescent="0.3">
      <c r="A18" s="25">
        <v>10</v>
      </c>
      <c r="B18" s="95">
        <v>995</v>
      </c>
      <c r="C18" s="95">
        <v>941</v>
      </c>
      <c r="D18" s="95">
        <v>931</v>
      </c>
      <c r="E18" s="95">
        <v>912</v>
      </c>
      <c r="F18" s="95">
        <v>902</v>
      </c>
      <c r="G18" s="95">
        <v>869</v>
      </c>
      <c r="H18" s="95">
        <v>871</v>
      </c>
      <c r="I18" s="53"/>
      <c r="J18" s="50"/>
      <c r="K18" s="13"/>
      <c r="L18" s="13"/>
      <c r="M18" s="13"/>
      <c r="N18" s="13"/>
      <c r="O18" s="13"/>
      <c r="P18" s="13"/>
      <c r="Q18" s="13"/>
      <c r="R18" s="13"/>
    </row>
    <row r="19" spans="1:18" ht="14.4" x14ac:dyDescent="0.3">
      <c r="A19" s="25">
        <v>11</v>
      </c>
      <c r="B19" s="95">
        <v>903</v>
      </c>
      <c r="C19" s="95">
        <v>832</v>
      </c>
      <c r="D19" s="95">
        <v>816</v>
      </c>
      <c r="E19" s="95">
        <v>831</v>
      </c>
      <c r="F19" s="95">
        <v>808</v>
      </c>
      <c r="G19" s="95">
        <v>744</v>
      </c>
      <c r="H19" s="95">
        <v>678</v>
      </c>
      <c r="I19" s="53"/>
      <c r="J19" s="50"/>
      <c r="K19" s="13"/>
      <c r="L19" s="13"/>
      <c r="M19" s="13"/>
      <c r="N19" s="13"/>
      <c r="O19" s="13"/>
      <c r="P19" s="13"/>
      <c r="Q19" s="13"/>
      <c r="R19" s="13"/>
    </row>
    <row r="20" spans="1:18" ht="14.4" x14ac:dyDescent="0.3">
      <c r="A20" s="25">
        <v>12</v>
      </c>
      <c r="B20" s="95">
        <v>783</v>
      </c>
      <c r="C20" s="95">
        <v>768</v>
      </c>
      <c r="D20" s="95">
        <v>767</v>
      </c>
      <c r="E20" s="95">
        <v>710</v>
      </c>
      <c r="F20" s="95">
        <v>657</v>
      </c>
      <c r="G20" s="95">
        <v>667</v>
      </c>
      <c r="H20" s="95">
        <v>766</v>
      </c>
      <c r="I20" s="53"/>
      <c r="J20" s="50"/>
      <c r="K20" s="13"/>
      <c r="L20" s="13"/>
      <c r="M20" s="13"/>
      <c r="N20" s="13"/>
      <c r="O20" s="13"/>
      <c r="P20" s="13"/>
      <c r="Q20" s="13"/>
      <c r="R20" s="13"/>
    </row>
    <row r="21" spans="1:18" ht="14.4" x14ac:dyDescent="0.3">
      <c r="A21" s="25">
        <v>13</v>
      </c>
      <c r="B21" s="95">
        <v>706</v>
      </c>
      <c r="C21" s="95">
        <v>690</v>
      </c>
      <c r="D21" s="95">
        <v>727</v>
      </c>
      <c r="E21" s="95">
        <v>664</v>
      </c>
      <c r="F21" s="95">
        <v>642</v>
      </c>
      <c r="G21" s="95">
        <v>646</v>
      </c>
      <c r="H21" s="95">
        <v>588</v>
      </c>
      <c r="I21" s="53"/>
      <c r="J21" s="50"/>
      <c r="K21" s="13"/>
      <c r="L21" s="13"/>
      <c r="M21" s="13"/>
      <c r="N21" s="13"/>
      <c r="O21" s="13"/>
      <c r="P21" s="13"/>
      <c r="Q21" s="13"/>
      <c r="R21" s="13"/>
    </row>
    <row r="22" spans="1:18" ht="14.4" x14ac:dyDescent="0.3">
      <c r="A22" s="25">
        <v>14</v>
      </c>
      <c r="B22" s="95">
        <v>1421</v>
      </c>
      <c r="C22" s="95">
        <v>1399</v>
      </c>
      <c r="D22" s="95">
        <v>1394</v>
      </c>
      <c r="E22" s="95">
        <v>1333</v>
      </c>
      <c r="F22" s="95">
        <v>1346</v>
      </c>
      <c r="G22" s="95">
        <v>1237</v>
      </c>
      <c r="H22" s="95">
        <v>1198</v>
      </c>
      <c r="I22" s="53"/>
      <c r="J22" s="50"/>
      <c r="K22" s="13"/>
      <c r="L22" s="13"/>
      <c r="M22" s="13"/>
      <c r="N22" s="13"/>
      <c r="O22" s="13"/>
      <c r="P22" s="13"/>
      <c r="Q22" s="13"/>
      <c r="R22" s="13"/>
    </row>
    <row r="23" spans="1:18" ht="14.4" x14ac:dyDescent="0.3">
      <c r="A23" s="25">
        <v>15</v>
      </c>
      <c r="B23" s="95">
        <v>1244</v>
      </c>
      <c r="C23" s="95">
        <v>1176</v>
      </c>
      <c r="D23" s="95">
        <v>1140</v>
      </c>
      <c r="E23" s="95">
        <v>1145</v>
      </c>
      <c r="F23" s="95">
        <v>1107</v>
      </c>
      <c r="G23" s="95">
        <v>1103</v>
      </c>
      <c r="H23" s="95">
        <v>961</v>
      </c>
      <c r="I23" s="53"/>
      <c r="J23" s="50"/>
      <c r="K23" s="13"/>
      <c r="L23" s="13"/>
      <c r="M23" s="13"/>
      <c r="N23" s="13"/>
      <c r="O23" s="13"/>
      <c r="P23" s="13"/>
      <c r="Q23" s="13"/>
      <c r="R23" s="13"/>
    </row>
    <row r="24" spans="1:18" ht="13.8" x14ac:dyDescent="0.3">
      <c r="A24" s="25">
        <v>16</v>
      </c>
      <c r="B24" s="95">
        <v>2223</v>
      </c>
      <c r="C24" s="95">
        <v>2181</v>
      </c>
      <c r="D24" s="95">
        <v>2125</v>
      </c>
      <c r="E24" s="95">
        <v>1688</v>
      </c>
      <c r="F24" s="95">
        <v>1773</v>
      </c>
      <c r="G24" s="95">
        <v>1967</v>
      </c>
      <c r="H24" s="95">
        <v>1825</v>
      </c>
      <c r="I24" s="37"/>
      <c r="J24" s="50"/>
      <c r="K24" s="13"/>
      <c r="L24" s="13"/>
      <c r="M24" s="13"/>
      <c r="N24" s="13"/>
      <c r="O24" s="13"/>
      <c r="P24" s="13"/>
      <c r="Q24" s="13"/>
      <c r="R24" s="13"/>
    </row>
    <row r="25" spans="1:18" ht="13.8" x14ac:dyDescent="0.3">
      <c r="A25" s="25">
        <v>17</v>
      </c>
      <c r="B25" s="95">
        <v>740</v>
      </c>
      <c r="C25" s="95">
        <v>724</v>
      </c>
      <c r="D25" s="95">
        <v>698</v>
      </c>
      <c r="E25" s="95">
        <v>677</v>
      </c>
      <c r="F25" s="95">
        <v>704</v>
      </c>
      <c r="G25" s="95">
        <v>606</v>
      </c>
      <c r="H25" s="95">
        <v>637</v>
      </c>
      <c r="I25" s="37"/>
      <c r="J25" s="50"/>
      <c r="K25" s="13"/>
      <c r="L25" s="13"/>
      <c r="M25" s="13"/>
      <c r="N25" s="13"/>
      <c r="O25" s="13"/>
      <c r="P25" s="13"/>
      <c r="Q25" s="13"/>
      <c r="R25" s="13"/>
    </row>
    <row r="26" spans="1:18" ht="13.8" x14ac:dyDescent="0.3">
      <c r="A26" s="25">
        <v>18</v>
      </c>
      <c r="B26" s="95">
        <v>1365</v>
      </c>
      <c r="C26" s="95">
        <v>1339</v>
      </c>
      <c r="D26" s="95">
        <v>1308</v>
      </c>
      <c r="E26" s="95">
        <v>1268</v>
      </c>
      <c r="F26" s="95">
        <v>1261</v>
      </c>
      <c r="G26" s="95">
        <v>1103</v>
      </c>
      <c r="H26" s="95">
        <v>1280</v>
      </c>
      <c r="I26" s="37"/>
      <c r="J26" s="50"/>
      <c r="K26" s="13"/>
      <c r="L26" s="13"/>
      <c r="M26" s="13"/>
      <c r="N26" s="13"/>
      <c r="O26" s="13"/>
      <c r="P26" s="13"/>
      <c r="Q26" s="13"/>
      <c r="R26" s="13"/>
    </row>
    <row r="27" spans="1:18" ht="13.8" x14ac:dyDescent="0.25">
      <c r="A27" s="25">
        <v>19</v>
      </c>
      <c r="B27" s="35"/>
      <c r="C27" s="36"/>
      <c r="D27" s="36"/>
      <c r="E27" s="36"/>
      <c r="F27" s="36"/>
      <c r="G27" s="37"/>
      <c r="H27" s="37"/>
      <c r="I27" s="37"/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3.8" x14ac:dyDescent="0.25">
      <c r="A28" s="25">
        <v>20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3.8" x14ac:dyDescent="0.25">
      <c r="A29" s="25">
        <v>21</v>
      </c>
      <c r="B29" s="35"/>
      <c r="C29" s="36"/>
      <c r="D29" s="36"/>
      <c r="E29" s="36"/>
      <c r="F29" s="36"/>
      <c r="G29" s="37"/>
      <c r="H29" s="37"/>
      <c r="I29" s="37"/>
      <c r="J29" s="50"/>
      <c r="K29" s="13"/>
      <c r="L29" s="13"/>
      <c r="M29" s="13"/>
      <c r="N29" s="13"/>
      <c r="O29" s="13"/>
      <c r="P29" s="13"/>
      <c r="Q29" s="13"/>
      <c r="R29" s="13"/>
    </row>
    <row r="30" spans="1:18" ht="13.8" x14ac:dyDescent="0.25">
      <c r="A30" s="25">
        <v>22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3.8" x14ac:dyDescent="0.25">
      <c r="A31" s="25">
        <v>23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3.8" x14ac:dyDescent="0.25">
      <c r="A32" s="25">
        <v>24</v>
      </c>
      <c r="B32" s="35"/>
      <c r="C32" s="36"/>
      <c r="D32" s="36"/>
      <c r="E32" s="36"/>
      <c r="F32" s="36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25">
        <v>25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25">
        <v>26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25">
        <v>27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25">
        <v>28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x14ac:dyDescent="0.25">
      <c r="A37" s="25">
        <v>29</v>
      </c>
      <c r="B37" s="38"/>
      <c r="C37" s="39"/>
      <c r="D37" s="39"/>
      <c r="E37" s="39"/>
      <c r="F37" s="39"/>
      <c r="G37" s="37"/>
      <c r="H37" s="37"/>
      <c r="I37" s="37"/>
      <c r="J37" s="51"/>
      <c r="K37" s="22"/>
      <c r="L37" s="22"/>
      <c r="M37" s="22"/>
      <c r="N37" s="22"/>
      <c r="O37" s="22"/>
      <c r="P37" s="22"/>
      <c r="Q37" s="22"/>
      <c r="R37" s="22"/>
    </row>
    <row r="38" spans="1:18" ht="15" customHeight="1" x14ac:dyDescent="0.25">
      <c r="A38" s="25">
        <v>30</v>
      </c>
      <c r="B38" s="38"/>
      <c r="C38" s="39"/>
      <c r="D38" s="39"/>
      <c r="E38" s="39"/>
      <c r="F38" s="39"/>
      <c r="G38" s="37"/>
      <c r="H38" s="37"/>
      <c r="I38" s="37"/>
      <c r="J38" s="51"/>
      <c r="K38" s="43"/>
      <c r="L38" s="44"/>
      <c r="M38" s="44"/>
      <c r="N38" s="44"/>
      <c r="O38" s="44"/>
      <c r="P38" s="44"/>
      <c r="Q38" s="44"/>
      <c r="R38" s="44"/>
    </row>
    <row r="39" spans="1:18" ht="15" x14ac:dyDescent="0.25">
      <c r="A39" s="25">
        <v>31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5">
      <c r="A40" s="25">
        <v>32</v>
      </c>
      <c r="B40" s="38"/>
      <c r="C40" s="39"/>
      <c r="D40" s="39"/>
      <c r="E40" s="39"/>
      <c r="F40" s="39"/>
      <c r="G40" s="37"/>
      <c r="H40" s="37"/>
      <c r="I40" s="37"/>
      <c r="J40" s="51"/>
      <c r="K40" s="44"/>
      <c r="L40" s="44"/>
      <c r="M40" s="44"/>
      <c r="N40" s="44"/>
      <c r="O40" s="44"/>
      <c r="P40" s="44"/>
      <c r="Q40" s="44"/>
      <c r="R40" s="44"/>
    </row>
    <row r="41" spans="1:18" ht="15" x14ac:dyDescent="0.25">
      <c r="A41" s="25">
        <v>33</v>
      </c>
      <c r="B41" s="38"/>
      <c r="C41" s="39"/>
      <c r="D41" s="39"/>
      <c r="E41" s="39"/>
      <c r="F41" s="39"/>
      <c r="G41" s="37"/>
      <c r="H41" s="37"/>
      <c r="I41" s="37"/>
      <c r="J41" s="51"/>
      <c r="K41" s="114" t="s">
        <v>29</v>
      </c>
      <c r="L41" s="115"/>
      <c r="M41" s="115"/>
      <c r="N41" s="115"/>
      <c r="O41" s="115"/>
      <c r="P41" s="115"/>
      <c r="Q41" s="115"/>
      <c r="R41" s="115"/>
    </row>
    <row r="42" spans="1:18" ht="15" x14ac:dyDescent="0.25">
      <c r="A42" s="25">
        <v>34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5">
      <c r="A43" s="25">
        <v>35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ht="15" x14ac:dyDescent="0.25">
      <c r="A44" s="25">
        <v>36</v>
      </c>
      <c r="B44" s="38"/>
      <c r="C44" s="39"/>
      <c r="D44" s="39"/>
      <c r="E44" s="39"/>
      <c r="F44" s="39"/>
      <c r="G44" s="37"/>
      <c r="H44" s="37"/>
      <c r="I44" s="37"/>
      <c r="J44" s="51"/>
      <c r="K44" s="45"/>
      <c r="L44" s="45"/>
      <c r="M44" s="45"/>
      <c r="N44" s="45"/>
      <c r="O44" s="45"/>
      <c r="P44" s="45"/>
      <c r="Q44" s="45"/>
      <c r="R44" s="45"/>
    </row>
    <row r="45" spans="1:18" x14ac:dyDescent="0.25">
      <c r="A45" s="25">
        <v>37</v>
      </c>
      <c r="B45" s="40"/>
      <c r="C45" s="37"/>
      <c r="D45" s="37"/>
      <c r="E45" s="37"/>
      <c r="F45" s="37"/>
      <c r="G45" s="37"/>
      <c r="H45" s="37"/>
      <c r="I45" s="37"/>
      <c r="J45" s="50"/>
      <c r="K45" s="45"/>
      <c r="L45" s="45"/>
      <c r="M45" s="45"/>
      <c r="N45" s="45"/>
      <c r="O45" s="45"/>
      <c r="P45" s="45"/>
      <c r="Q45" s="45"/>
      <c r="R45" s="45"/>
    </row>
    <row r="46" spans="1:18" x14ac:dyDescent="0.25">
      <c r="A46" s="25">
        <v>38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5">
      <c r="A47" s="25">
        <v>39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5">
        <v>40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5">
      <c r="A49" s="25">
        <v>41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5">
      <c r="A50" s="25">
        <v>42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5">
      <c r="A51" s="25">
        <v>43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5">
      <c r="A52" s="25">
        <v>44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5">
      <c r="A53" s="25">
        <v>45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5">
      <c r="A54" s="25">
        <v>46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5">
      <c r="A55" s="25">
        <v>47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5">
      <c r="A56" s="25">
        <v>48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x14ac:dyDescent="0.25">
      <c r="A57" s="25">
        <v>49</v>
      </c>
      <c r="B57" s="40"/>
      <c r="C57" s="37"/>
      <c r="D57" s="37"/>
      <c r="E57" s="37"/>
      <c r="F57" s="37"/>
      <c r="G57" s="37"/>
      <c r="H57" s="37"/>
      <c r="I57" s="37"/>
      <c r="J57" s="51"/>
      <c r="K57" s="22"/>
      <c r="L57" s="22"/>
      <c r="M57" s="22"/>
      <c r="N57" s="22"/>
      <c r="O57" s="22"/>
      <c r="P57" s="22"/>
      <c r="Q57" s="22"/>
      <c r="R57" s="22"/>
    </row>
    <row r="58" spans="1:29" ht="13.8" thickBot="1" x14ac:dyDescent="0.3">
      <c r="A58" s="26">
        <v>50</v>
      </c>
      <c r="B58" s="41"/>
      <c r="C58" s="42"/>
      <c r="D58" s="42"/>
      <c r="E58" s="42"/>
      <c r="F58" s="42"/>
      <c r="G58" s="42"/>
      <c r="H58" s="42"/>
      <c r="I58" s="42"/>
      <c r="J58" s="52"/>
      <c r="K58" s="22"/>
      <c r="L58" s="22"/>
      <c r="M58" s="22"/>
      <c r="N58" s="22"/>
      <c r="O58" s="22"/>
      <c r="P58" s="22"/>
      <c r="Q58" s="22"/>
      <c r="R58" s="22"/>
    </row>
    <row r="59" spans="1:29" x14ac:dyDescent="0.25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5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29" x14ac:dyDescent="0.25">
      <c r="A62" s="13"/>
      <c r="B62" s="125" t="s">
        <v>25</v>
      </c>
      <c r="C62" s="126"/>
      <c r="D62" s="126"/>
      <c r="E62" s="126"/>
      <c r="F62" s="126"/>
      <c r="G62" s="126"/>
      <c r="H62" s="126"/>
      <c r="I62" s="126"/>
      <c r="J62" s="126"/>
      <c r="K62" s="22"/>
      <c r="L62" s="22"/>
      <c r="M62" s="22"/>
      <c r="N62" s="22"/>
      <c r="O62" s="22"/>
      <c r="P62" s="22"/>
      <c r="Q62" s="22"/>
      <c r="R62" s="22"/>
    </row>
    <row r="63" spans="1:29" x14ac:dyDescent="0.25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8" thickBot="1" x14ac:dyDescent="0.3">
      <c r="A64" s="23" t="s">
        <v>19</v>
      </c>
      <c r="B64" s="18" t="s">
        <v>0</v>
      </c>
      <c r="C64" s="18" t="s">
        <v>1</v>
      </c>
      <c r="D64" s="18" t="s">
        <v>2</v>
      </c>
      <c r="E64" s="18" t="s">
        <v>3</v>
      </c>
      <c r="F64" s="18" t="s">
        <v>4</v>
      </c>
      <c r="G64" s="18" t="s">
        <v>5</v>
      </c>
      <c r="H64" s="18" t="s">
        <v>6</v>
      </c>
      <c r="I64" s="18" t="s">
        <v>26</v>
      </c>
      <c r="J64" s="18" t="s">
        <v>27</v>
      </c>
      <c r="K64" s="13"/>
      <c r="L64" s="22"/>
      <c r="M64" s="22"/>
      <c r="N64" s="22"/>
      <c r="O64" s="22"/>
      <c r="P64" s="22"/>
      <c r="Q64" s="22"/>
      <c r="R64" s="22"/>
      <c r="T64" s="11"/>
      <c r="U64" s="11"/>
      <c r="V64" s="11"/>
      <c r="W64" s="11"/>
      <c r="X64" s="11"/>
      <c r="Y64" s="11"/>
      <c r="Z64" s="11"/>
      <c r="AA64" s="11"/>
      <c r="AB64" s="11"/>
      <c r="AC64" s="9"/>
    </row>
    <row r="65" spans="1:29" x14ac:dyDescent="0.25">
      <c r="A65" s="24">
        <v>1</v>
      </c>
      <c r="B65" s="22">
        <f t="shared" ref="B65:B74" si="0">IF((B9&lt;&gt;0)*ISNUMBER(B9),100*(B9/B9),"")</f>
        <v>100</v>
      </c>
      <c r="C65" s="22">
        <f t="shared" ref="C65:C74" si="1">IF((B9&lt;&gt;0)*ISNUMBER(C9),100*(C9/B9),"")</f>
        <v>99.023199023199027</v>
      </c>
      <c r="D65" s="22">
        <f t="shared" ref="D65:D74" si="2">IF((B9&lt;&gt;0)*ISNUMBER(D9),100*(D9/B9),"")</f>
        <v>96.336996336996336</v>
      </c>
      <c r="E65" s="22">
        <f t="shared" ref="E65:E74" si="3">IF((B9&lt;&gt;0)*ISNUMBER(E9),100*(E9/B9),"")</f>
        <v>88.644688644688642</v>
      </c>
      <c r="F65" s="22">
        <f t="shared" ref="F65:F74" si="4">IF((B9&lt;&gt;0)*ISNUMBER(F9),100*(F9/B9),"")</f>
        <v>89.255189255189265</v>
      </c>
      <c r="G65" s="22">
        <f t="shared" ref="G65:G74" si="5">IF((B9&lt;&gt;0)*ISNUMBER(G9),100*(G9/B9),"")</f>
        <v>89.255189255189265</v>
      </c>
      <c r="H65" s="22">
        <f t="shared" ref="H65:H74" si="6">IF((B9&lt;&gt;0)*ISNUMBER(H9),100*(H9/B9),"")</f>
        <v>86.813186813186817</v>
      </c>
      <c r="I65" s="22" t="str">
        <f t="shared" ref="I65:I74" si="7">IF((B9&lt;&gt;0)*ISNUMBER(I9),100*(I9/B9),"")</f>
        <v/>
      </c>
      <c r="J65" s="22" t="str">
        <f t="shared" ref="J65:J74" si="8">IF((B9&lt;&gt;0)*ISNUMBER(J9),100*(J9/B9),"")</f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5">
      <c r="A66" s="25">
        <v>2</v>
      </c>
      <c r="B66" s="22">
        <f t="shared" si="0"/>
        <v>100</v>
      </c>
      <c r="C66" s="22">
        <f t="shared" si="1"/>
        <v>96.288209606986896</v>
      </c>
      <c r="D66" s="22">
        <f t="shared" si="2"/>
        <v>94.75982532751091</v>
      </c>
      <c r="E66" s="22">
        <f t="shared" si="3"/>
        <v>94.978165938864635</v>
      </c>
      <c r="F66" s="22">
        <f t="shared" si="4"/>
        <v>97.816593886462883</v>
      </c>
      <c r="G66" s="22">
        <f t="shared" si="5"/>
        <v>85.807860262008731</v>
      </c>
      <c r="H66" s="22">
        <f t="shared" si="6"/>
        <v>96.069868995633186</v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5">
      <c r="A67" s="25">
        <v>3</v>
      </c>
      <c r="B67" s="22">
        <f t="shared" si="0"/>
        <v>100</v>
      </c>
      <c r="C67" s="22">
        <f t="shared" si="1"/>
        <v>95.344506517690874</v>
      </c>
      <c r="D67" s="22">
        <f t="shared" si="2"/>
        <v>92.737430167597765</v>
      </c>
      <c r="E67" s="22">
        <f t="shared" si="3"/>
        <v>99.068901303538169</v>
      </c>
      <c r="F67" s="22">
        <f t="shared" si="4"/>
        <v>77.467411545623833</v>
      </c>
      <c r="G67" s="22">
        <f t="shared" si="5"/>
        <v>83.333333333333343</v>
      </c>
      <c r="H67" s="22">
        <f t="shared" si="6"/>
        <v>79.422718808193665</v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5">
      <c r="A68" s="25">
        <v>4</v>
      </c>
      <c r="B68" s="22">
        <f t="shared" si="0"/>
        <v>100</v>
      </c>
      <c r="C68" s="22">
        <f t="shared" si="1"/>
        <v>96.521739130434781</v>
      </c>
      <c r="D68" s="22">
        <f t="shared" si="2"/>
        <v>94.409937888198755</v>
      </c>
      <c r="E68" s="22">
        <f t="shared" si="3"/>
        <v>93.16770186335404</v>
      </c>
      <c r="F68" s="22">
        <f t="shared" si="4"/>
        <v>87.701863354037272</v>
      </c>
      <c r="G68" s="22">
        <f t="shared" si="5"/>
        <v>89.316770186335404</v>
      </c>
      <c r="H68" s="22">
        <f t="shared" si="6"/>
        <v>84.34782608695653</v>
      </c>
      <c r="I68" s="22" t="str">
        <f t="shared" si="7"/>
        <v/>
      </c>
      <c r="J68" s="22" t="str">
        <f t="shared" si="8"/>
        <v/>
      </c>
      <c r="K68" s="20"/>
      <c r="L68" s="22"/>
      <c r="M68" s="22"/>
      <c r="N68" s="22"/>
      <c r="O68" s="22"/>
      <c r="P68" s="22"/>
      <c r="Q68" s="22"/>
      <c r="R68" s="22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5">
      <c r="A69" s="25">
        <v>5</v>
      </c>
      <c r="B69" s="22">
        <f t="shared" si="0"/>
        <v>100</v>
      </c>
      <c r="C69" s="22">
        <f t="shared" si="1"/>
        <v>108.62745098039215</v>
      </c>
      <c r="D69" s="22">
        <f t="shared" si="2"/>
        <v>108.62745098039215</v>
      </c>
      <c r="E69" s="22">
        <f t="shared" si="3"/>
        <v>107.7124183006536</v>
      </c>
      <c r="F69" s="22">
        <f t="shared" si="4"/>
        <v>102.09150326797385</v>
      </c>
      <c r="G69" s="22">
        <f t="shared" si="5"/>
        <v>100.13071895424837</v>
      </c>
      <c r="H69" s="22">
        <f t="shared" si="6"/>
        <v>95.424836601307192</v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5">
      <c r="A70" s="25">
        <v>6</v>
      </c>
      <c r="B70" s="22">
        <f t="shared" si="0"/>
        <v>100</v>
      </c>
      <c r="C70" s="22">
        <f t="shared" si="1"/>
        <v>95.517928286852595</v>
      </c>
      <c r="D70" s="22">
        <f t="shared" si="2"/>
        <v>91.832669322709165</v>
      </c>
      <c r="E70" s="22">
        <f t="shared" si="3"/>
        <v>88.446215139442231</v>
      </c>
      <c r="F70" s="22">
        <f t="shared" si="4"/>
        <v>80.577689243027891</v>
      </c>
      <c r="G70" s="22">
        <f t="shared" si="5"/>
        <v>78.386454183266935</v>
      </c>
      <c r="H70" s="22">
        <f t="shared" si="6"/>
        <v>85.756972111553793</v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5">
      <c r="A71" s="25">
        <v>7</v>
      </c>
      <c r="B71" s="22">
        <f t="shared" si="0"/>
        <v>100</v>
      </c>
      <c r="C71" s="22">
        <f t="shared" si="1"/>
        <v>98.57881136950904</v>
      </c>
      <c r="D71" s="22">
        <f t="shared" si="2"/>
        <v>106.20155038759691</v>
      </c>
      <c r="E71" s="22">
        <f t="shared" si="3"/>
        <v>92.377260981912144</v>
      </c>
      <c r="F71" s="22">
        <f t="shared" si="4"/>
        <v>92.248062015503876</v>
      </c>
      <c r="G71" s="22">
        <f t="shared" si="5"/>
        <v>79.84496124031007</v>
      </c>
      <c r="H71" s="22">
        <f t="shared" si="6"/>
        <v>86.821705426356587</v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5">
      <c r="A72" s="25">
        <v>8</v>
      </c>
      <c r="B72" s="22">
        <f t="shared" si="0"/>
        <v>100</v>
      </c>
      <c r="C72" s="22">
        <f t="shared" si="1"/>
        <v>96.33620689655173</v>
      </c>
      <c r="D72" s="22">
        <f t="shared" si="2"/>
        <v>97.41379310344827</v>
      </c>
      <c r="E72" s="22">
        <f t="shared" si="3"/>
        <v>92.456896551724128</v>
      </c>
      <c r="F72" s="22">
        <f t="shared" si="4"/>
        <v>91.59482758620689</v>
      </c>
      <c r="G72" s="22">
        <f t="shared" si="5"/>
        <v>79.310344827586206</v>
      </c>
      <c r="H72" s="22">
        <f t="shared" si="6"/>
        <v>87.715517241379317</v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5">
      <c r="A73" s="25">
        <v>9</v>
      </c>
      <c r="B73" s="22">
        <f t="shared" si="0"/>
        <v>100</v>
      </c>
      <c r="C73" s="22">
        <f t="shared" si="1"/>
        <v>100.25062656641603</v>
      </c>
      <c r="D73" s="22">
        <f t="shared" si="2"/>
        <v>103.00751879699249</v>
      </c>
      <c r="E73" s="22">
        <f t="shared" si="3"/>
        <v>101.37844611528821</v>
      </c>
      <c r="F73" s="22">
        <f t="shared" si="4"/>
        <v>97.994987468671681</v>
      </c>
      <c r="G73" s="22">
        <f t="shared" si="5"/>
        <v>103.88471177944862</v>
      </c>
      <c r="H73" s="22">
        <f t="shared" si="6"/>
        <v>94.987468671679196</v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5">
      <c r="A74" s="25">
        <v>10</v>
      </c>
      <c r="B74" s="22">
        <f t="shared" si="0"/>
        <v>100</v>
      </c>
      <c r="C74" s="22">
        <f t="shared" si="1"/>
        <v>94.572864321608037</v>
      </c>
      <c r="D74" s="22">
        <f t="shared" si="2"/>
        <v>93.5678391959799</v>
      </c>
      <c r="E74" s="22">
        <f t="shared" si="3"/>
        <v>91.658291457286438</v>
      </c>
      <c r="F74" s="22">
        <f t="shared" si="4"/>
        <v>90.653266331658287</v>
      </c>
      <c r="G74" s="22">
        <f t="shared" si="5"/>
        <v>87.336683417085425</v>
      </c>
      <c r="H74" s="22">
        <f t="shared" si="6"/>
        <v>87.537688442211063</v>
      </c>
      <c r="I74" s="22" t="str">
        <f t="shared" si="7"/>
        <v/>
      </c>
      <c r="J74" s="22" t="str">
        <f t="shared" si="8"/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5">
      <c r="A75" s="25">
        <v>11</v>
      </c>
      <c r="B75" s="22">
        <f t="shared" ref="B75:B104" si="9">IF((B19&lt;&gt;0)*ISNUMBER(B19),100*(B19/B19),"")</f>
        <v>100</v>
      </c>
      <c r="C75" s="22">
        <f t="shared" ref="C75:C104" si="10">IF((B19&lt;&gt;0)*ISNUMBER(C19),100*(C19/B19),"")</f>
        <v>92.137320044296786</v>
      </c>
      <c r="D75" s="22">
        <f t="shared" ref="D75:D104" si="11">IF((B19&lt;&gt;0)*ISNUMBER(D19),100*(D19/B19),"")</f>
        <v>90.365448504983391</v>
      </c>
      <c r="E75" s="22">
        <f t="shared" ref="E75:E104" si="12">IF((B19&lt;&gt;0)*ISNUMBER(E19),100*(E19/B19),"")</f>
        <v>92.026578073089709</v>
      </c>
      <c r="F75" s="22">
        <f t="shared" ref="F75:F104" si="13">IF((B19&lt;&gt;0)*ISNUMBER(F19),100*(F19/B19),"")</f>
        <v>89.479512735326693</v>
      </c>
      <c r="G75" s="22">
        <f t="shared" ref="G75:G104" si="14">IF((B19&lt;&gt;0)*ISNUMBER(G19),100*(G19/B19),"")</f>
        <v>82.392026578073086</v>
      </c>
      <c r="H75" s="22">
        <f t="shared" ref="H75:H104" si="15">IF((B19&lt;&gt;0)*ISNUMBER(H19),100*(H19/B19),"")</f>
        <v>75.083056478405325</v>
      </c>
      <c r="I75" s="22" t="str">
        <f t="shared" ref="I75:I104" si="16">IF((B19&lt;&gt;0)*ISNUMBER(I19),100*(I19/B19),"")</f>
        <v/>
      </c>
      <c r="J75" s="22" t="str">
        <f t="shared" ref="J75:J104" si="17">IF((B19&lt;&gt;0)*ISNUMBER(J19),100*(J19/B19),"")</f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5">
      <c r="A76" s="25">
        <v>12</v>
      </c>
      <c r="B76" s="22">
        <f t="shared" si="9"/>
        <v>100</v>
      </c>
      <c r="C76" s="22">
        <f t="shared" si="10"/>
        <v>98.084291187739453</v>
      </c>
      <c r="D76" s="22">
        <f t="shared" si="11"/>
        <v>97.956577266922096</v>
      </c>
      <c r="E76" s="22">
        <f t="shared" si="12"/>
        <v>90.676883780332048</v>
      </c>
      <c r="F76" s="22">
        <f t="shared" si="13"/>
        <v>83.908045977011497</v>
      </c>
      <c r="G76" s="22">
        <f t="shared" si="14"/>
        <v>85.18518518518519</v>
      </c>
      <c r="H76" s="22">
        <f t="shared" si="15"/>
        <v>97.828863346104725</v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5">
      <c r="A77" s="25">
        <v>13</v>
      </c>
      <c r="B77" s="22">
        <f t="shared" si="9"/>
        <v>100</v>
      </c>
      <c r="C77" s="22">
        <f t="shared" si="10"/>
        <v>97.733711048158639</v>
      </c>
      <c r="D77" s="22">
        <f t="shared" si="11"/>
        <v>102.97450424929178</v>
      </c>
      <c r="E77" s="22">
        <f t="shared" si="12"/>
        <v>94.050991501416419</v>
      </c>
      <c r="F77" s="22">
        <f t="shared" si="13"/>
        <v>90.934844192634557</v>
      </c>
      <c r="G77" s="22">
        <f t="shared" si="14"/>
        <v>91.501416430594901</v>
      </c>
      <c r="H77" s="22">
        <f t="shared" si="15"/>
        <v>83.286118980169974</v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5">
      <c r="A78" s="25">
        <v>14</v>
      </c>
      <c r="B78" s="22">
        <f t="shared" si="9"/>
        <v>100</v>
      </c>
      <c r="C78" s="22">
        <f t="shared" si="10"/>
        <v>98.451794510907803</v>
      </c>
      <c r="D78" s="22">
        <f t="shared" si="11"/>
        <v>98.099929627023215</v>
      </c>
      <c r="E78" s="22">
        <f t="shared" si="12"/>
        <v>93.807178043631239</v>
      </c>
      <c r="F78" s="22">
        <f t="shared" si="13"/>
        <v>94.722026741731185</v>
      </c>
      <c r="G78" s="22">
        <f t="shared" si="14"/>
        <v>87.05137227304715</v>
      </c>
      <c r="H78" s="22">
        <f t="shared" si="15"/>
        <v>84.306826178747357</v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5">
      <c r="A79" s="25">
        <v>15</v>
      </c>
      <c r="B79" s="22">
        <f t="shared" si="9"/>
        <v>100</v>
      </c>
      <c r="C79" s="22">
        <f t="shared" si="10"/>
        <v>94.533762057877809</v>
      </c>
      <c r="D79" s="22">
        <f t="shared" si="11"/>
        <v>91.639871382636656</v>
      </c>
      <c r="E79" s="22">
        <f t="shared" si="12"/>
        <v>92.041800643086816</v>
      </c>
      <c r="F79" s="22">
        <f t="shared" si="13"/>
        <v>88.987138263665599</v>
      </c>
      <c r="G79" s="22">
        <f t="shared" si="14"/>
        <v>88.665594855305457</v>
      </c>
      <c r="H79" s="22">
        <f t="shared" si="15"/>
        <v>77.250803858520896</v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5">
      <c r="A80" s="25">
        <v>16</v>
      </c>
      <c r="B80" s="22">
        <f t="shared" si="9"/>
        <v>100</v>
      </c>
      <c r="C80" s="22">
        <f t="shared" si="10"/>
        <v>98.110661268556015</v>
      </c>
      <c r="D80" s="22">
        <f t="shared" si="11"/>
        <v>95.591542959964016</v>
      </c>
      <c r="E80" s="22">
        <f t="shared" si="12"/>
        <v>75.933423301844343</v>
      </c>
      <c r="F80" s="22">
        <f t="shared" si="13"/>
        <v>79.757085020242911</v>
      </c>
      <c r="G80" s="22">
        <f t="shared" si="14"/>
        <v>88.484030589293752</v>
      </c>
      <c r="H80" s="22">
        <f t="shared" si="15"/>
        <v>82.096266306792614</v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5">
      <c r="A81" s="25">
        <v>17</v>
      </c>
      <c r="B81" s="22">
        <f t="shared" si="9"/>
        <v>100</v>
      </c>
      <c r="C81" s="22">
        <f t="shared" si="10"/>
        <v>97.837837837837839</v>
      </c>
      <c r="D81" s="22">
        <f t="shared" si="11"/>
        <v>94.324324324324323</v>
      </c>
      <c r="E81" s="22">
        <f t="shared" si="12"/>
        <v>91.486486486486484</v>
      </c>
      <c r="F81" s="22">
        <f t="shared" si="13"/>
        <v>95.135135135135144</v>
      </c>
      <c r="G81" s="22">
        <f t="shared" si="14"/>
        <v>81.891891891891888</v>
      </c>
      <c r="H81" s="22">
        <f t="shared" si="15"/>
        <v>86.081081081081081</v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5">
      <c r="A82" s="25">
        <v>18</v>
      </c>
      <c r="B82" s="22">
        <f t="shared" si="9"/>
        <v>100</v>
      </c>
      <c r="C82" s="22">
        <f t="shared" si="10"/>
        <v>98.095238095238088</v>
      </c>
      <c r="D82" s="22">
        <f t="shared" si="11"/>
        <v>95.824175824175825</v>
      </c>
      <c r="E82" s="22">
        <f t="shared" si="12"/>
        <v>92.893772893772891</v>
      </c>
      <c r="F82" s="22">
        <f t="shared" si="13"/>
        <v>92.38095238095238</v>
      </c>
      <c r="G82" s="22">
        <f t="shared" si="14"/>
        <v>80.805860805860803</v>
      </c>
      <c r="H82" s="22">
        <f t="shared" si="15"/>
        <v>93.772893772893767</v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5">
      <c r="A83" s="25">
        <v>19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5">
      <c r="A84" s="25">
        <v>20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5">
      <c r="A85" s="25">
        <v>21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5">
      <c r="A86" s="25">
        <v>22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5">
      <c r="A87" s="25">
        <v>23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5">
      <c r="A88" s="25">
        <v>24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5">
      <c r="A89" s="25">
        <v>25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5">
      <c r="A90" s="25">
        <v>26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5">
      <c r="A91" s="25">
        <v>27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5">
      <c r="A92" s="25">
        <v>28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5">
      <c r="A93" s="25">
        <v>29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5">
      <c r="A94" s="25">
        <v>30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5">
      <c r="A95" s="25">
        <v>31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5">
      <c r="A96" s="25">
        <v>32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5">
      <c r="A97" s="25">
        <v>33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x14ac:dyDescent="0.25">
      <c r="A98" s="25">
        <v>34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20"/>
      <c r="L98" s="13"/>
      <c r="M98" s="13"/>
      <c r="N98" s="13"/>
      <c r="O98" s="13"/>
      <c r="P98" s="13"/>
      <c r="Q98" s="13"/>
      <c r="R98" s="13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ht="13.5" customHeight="1" x14ac:dyDescent="0.25">
      <c r="A99" s="25">
        <v>35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5">
      <c r="A100" s="25">
        <v>36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5">
      <c r="A101" s="25">
        <v>37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5">
      <c r="A102" s="25">
        <v>38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48"/>
      <c r="L102" s="47"/>
      <c r="M102" s="47"/>
      <c r="N102" s="47"/>
      <c r="O102" s="47"/>
      <c r="P102" s="47"/>
      <c r="Q102" s="47"/>
      <c r="R102" s="47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5">
      <c r="A103" s="25">
        <v>39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6" t="s">
        <v>28</v>
      </c>
      <c r="L103" s="117"/>
      <c r="M103" s="117"/>
      <c r="N103" s="117"/>
      <c r="O103" s="117"/>
      <c r="P103" s="117"/>
      <c r="Q103" s="117"/>
      <c r="R103" s="117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5">
      <c r="A104" s="25">
        <v>40</v>
      </c>
      <c r="B104" s="22" t="str">
        <f t="shared" si="9"/>
        <v/>
      </c>
      <c r="C104" s="22" t="str">
        <f t="shared" si="10"/>
        <v/>
      </c>
      <c r="D104" s="22" t="str">
        <f t="shared" si="11"/>
        <v/>
      </c>
      <c r="E104" s="22" t="str">
        <f t="shared" si="12"/>
        <v/>
      </c>
      <c r="F104" s="22" t="str">
        <f t="shared" si="13"/>
        <v/>
      </c>
      <c r="G104" s="22" t="str">
        <f t="shared" si="14"/>
        <v/>
      </c>
      <c r="H104" s="22" t="str">
        <f t="shared" si="15"/>
        <v/>
      </c>
      <c r="I104" s="22" t="str">
        <f t="shared" si="16"/>
        <v/>
      </c>
      <c r="J104" s="22" t="str">
        <f t="shared" si="17"/>
        <v/>
      </c>
      <c r="K104" s="118"/>
      <c r="L104" s="117"/>
      <c r="M104" s="117"/>
      <c r="N104" s="117"/>
      <c r="O104" s="117"/>
      <c r="P104" s="117"/>
      <c r="Q104" s="117"/>
      <c r="R104" s="117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5">
      <c r="A105" s="25">
        <v>41</v>
      </c>
      <c r="B105" s="22" t="str">
        <f t="shared" ref="B105:B114" si="18">IF((B49&lt;&gt;0)*ISNUMBER(B49),100*(B49/B49),"")</f>
        <v/>
      </c>
      <c r="C105" s="22" t="str">
        <f t="shared" ref="C105:C114" si="19">IF((B49&lt;&gt;0)*ISNUMBER(C49),100*(C49/B49),"")</f>
        <v/>
      </c>
      <c r="D105" s="22" t="str">
        <f t="shared" ref="D105:D114" si="20">IF((B49&lt;&gt;0)*ISNUMBER(D49),100*(D49/B49),"")</f>
        <v/>
      </c>
      <c r="E105" s="22" t="str">
        <f t="shared" ref="E105:E114" si="21">IF((B49&lt;&gt;0)*ISNUMBER(E49),100*(E49/B49),"")</f>
        <v/>
      </c>
      <c r="F105" s="22" t="str">
        <f t="shared" ref="F105:F114" si="22">IF((B49&lt;&gt;0)*ISNUMBER(F49),100*(F49/B49),"")</f>
        <v/>
      </c>
      <c r="G105" s="22" t="str">
        <f t="shared" ref="G105:G114" si="23">IF((B49&lt;&gt;0)*ISNUMBER(G49),100*(G49/B49),"")</f>
        <v/>
      </c>
      <c r="H105" s="22" t="str">
        <f t="shared" ref="H105:H114" si="24">IF((B49&lt;&gt;0)*ISNUMBER(H49),100*(H49/B49),"")</f>
        <v/>
      </c>
      <c r="I105" s="22" t="str">
        <f t="shared" ref="I105:I114" si="25">IF((B49&lt;&gt;0)*ISNUMBER(I49),100*(I49/B49),"")</f>
        <v/>
      </c>
      <c r="J105" s="22" t="str">
        <f t="shared" ref="J105:J114" si="26">IF((B49&lt;&gt;0)*ISNUMBER(J49),100*(J49/B49),"")</f>
        <v/>
      </c>
      <c r="K105" s="118"/>
      <c r="L105" s="117"/>
      <c r="M105" s="117"/>
      <c r="N105" s="117"/>
      <c r="O105" s="117"/>
      <c r="P105" s="117"/>
      <c r="Q105" s="117"/>
      <c r="R105" s="117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5">
      <c r="A106" s="25">
        <v>42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8"/>
      <c r="L106" s="117"/>
      <c r="M106" s="117"/>
      <c r="N106" s="117"/>
      <c r="O106" s="117"/>
      <c r="P106" s="117"/>
      <c r="Q106" s="117"/>
      <c r="R106" s="117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5">
      <c r="A107" s="25">
        <v>43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118"/>
      <c r="L107" s="117"/>
      <c r="M107" s="117"/>
      <c r="N107" s="117"/>
      <c r="O107" s="117"/>
      <c r="P107" s="117"/>
      <c r="Q107" s="117"/>
      <c r="R107" s="117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5">
      <c r="A108" s="25">
        <v>44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5">
      <c r="A109" s="25">
        <v>45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5">
      <c r="A110" s="25">
        <v>46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5">
      <c r="A111" s="25">
        <v>47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48"/>
      <c r="L111" s="47"/>
      <c r="M111" s="47"/>
      <c r="N111" s="47"/>
      <c r="O111" s="47"/>
      <c r="P111" s="47"/>
      <c r="Q111" s="47"/>
      <c r="R111" s="47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5">
      <c r="A112" s="25">
        <v>48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x14ac:dyDescent="0.25">
      <c r="A113" s="25">
        <v>49</v>
      </c>
      <c r="B113" s="22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2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ht="13.8" thickBot="1" x14ac:dyDescent="0.3">
      <c r="A114" s="26">
        <v>50</v>
      </c>
      <c r="B114" s="27" t="str">
        <f t="shared" si="18"/>
        <v/>
      </c>
      <c r="C114" s="28" t="str">
        <f t="shared" si="19"/>
        <v/>
      </c>
      <c r="D114" s="28" t="str">
        <f t="shared" si="20"/>
        <v/>
      </c>
      <c r="E114" s="28" t="str">
        <f t="shared" si="21"/>
        <v/>
      </c>
      <c r="F114" s="28" t="str">
        <f t="shared" si="22"/>
        <v/>
      </c>
      <c r="G114" s="28" t="str">
        <f t="shared" si="23"/>
        <v/>
      </c>
      <c r="H114" s="28" t="str">
        <f t="shared" si="24"/>
        <v/>
      </c>
      <c r="I114" s="28" t="str">
        <f t="shared" si="25"/>
        <v/>
      </c>
      <c r="J114" s="29" t="str">
        <f t="shared" si="26"/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10"/>
      <c r="V114" s="10"/>
      <c r="W114" s="10"/>
      <c r="X114" s="10"/>
      <c r="Y114" s="10"/>
      <c r="Z114" s="10"/>
      <c r="AA114" s="10"/>
      <c r="AB114" s="10"/>
      <c r="AC114" s="9"/>
    </row>
    <row r="115" spans="1:29" x14ac:dyDescent="0.25">
      <c r="A115" s="30" t="s">
        <v>7</v>
      </c>
      <c r="B115" s="22">
        <f t="shared" ref="B115:H115" si="27">IF(B116&gt;0,AVERAGE(B65:B114),"")</f>
        <v>100</v>
      </c>
      <c r="C115" s="22">
        <f t="shared" si="27"/>
        <v>97.558119930569646</v>
      </c>
      <c r="D115" s="22">
        <f t="shared" si="27"/>
        <v>96.981743647041341</v>
      </c>
      <c r="E115" s="22">
        <f t="shared" si="27"/>
        <v>92.933672278911772</v>
      </c>
      <c r="F115" s="22">
        <f t="shared" si="27"/>
        <v>90.150340800058643</v>
      </c>
      <c r="G115" s="22">
        <f t="shared" si="27"/>
        <v>86.810244780448045</v>
      </c>
      <c r="H115" s="22">
        <f t="shared" si="27"/>
        <v>86.922427733398479</v>
      </c>
      <c r="I115" s="22" t="str">
        <f>IF(I116&gt;0,AVERAGE(I65:I114),"")</f>
        <v/>
      </c>
      <c r="J115" s="22" t="str">
        <f>IF(J116&gt;0,AVERAGE(J65:J114),"")</f>
        <v/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31" t="s">
        <v>8</v>
      </c>
      <c r="B116" s="22">
        <f>COUNT(B65:B114)</f>
        <v>18</v>
      </c>
      <c r="C116" s="22">
        <f t="shared" ref="C116:J116" si="28">COUNT(C65:C114)</f>
        <v>18</v>
      </c>
      <c r="D116" s="22">
        <f t="shared" si="28"/>
        <v>18</v>
      </c>
      <c r="E116" s="22">
        <f t="shared" si="28"/>
        <v>18</v>
      </c>
      <c r="F116" s="22">
        <f t="shared" si="28"/>
        <v>18</v>
      </c>
      <c r="G116" s="22">
        <f t="shared" si="28"/>
        <v>18</v>
      </c>
      <c r="H116" s="22">
        <f t="shared" si="28"/>
        <v>18</v>
      </c>
      <c r="I116" s="22">
        <f t="shared" si="28"/>
        <v>0</v>
      </c>
      <c r="J116" s="22">
        <f t="shared" si="28"/>
        <v>0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31" t="s">
        <v>9</v>
      </c>
      <c r="B117" s="22">
        <f>IF(B116&gt;0,STDEV(B65:B114),"")</f>
        <v>0</v>
      </c>
      <c r="C117" s="22">
        <f t="shared" ref="C117:H117" si="29">IF(C116&gt;0,STDEV(C65:C114),"")</f>
        <v>3.3905768242962413</v>
      </c>
      <c r="D117" s="22">
        <f t="shared" si="29"/>
        <v>5.1222235513931249</v>
      </c>
      <c r="E117" s="22">
        <f t="shared" si="29"/>
        <v>6.2878249456692981</v>
      </c>
      <c r="F117" s="22">
        <f t="shared" si="29"/>
        <v>6.5487246220912247</v>
      </c>
      <c r="G117" s="22">
        <f t="shared" si="29"/>
        <v>6.7781701325566202</v>
      </c>
      <c r="H117" s="22">
        <f t="shared" si="29"/>
        <v>6.5526271659238278</v>
      </c>
      <c r="I117" s="22" t="str">
        <f>IF(I116&gt;0,STDEV(I65:I114),"")</f>
        <v/>
      </c>
      <c r="J117" s="22" t="str">
        <f>IF(J116&gt;0,STDEV(J65:J114),"")</f>
        <v/>
      </c>
      <c r="K117" s="20"/>
      <c r="L117" s="13"/>
      <c r="M117" s="13"/>
      <c r="N117" s="13"/>
      <c r="O117" s="13"/>
      <c r="P117" s="13"/>
      <c r="Q117" s="13"/>
      <c r="R117" s="13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31" t="s">
        <v>10</v>
      </c>
      <c r="B118" s="22">
        <f>IF(B116&gt;0,B117/SQRT(B116),"")</f>
        <v>0</v>
      </c>
      <c r="C118" s="22">
        <f t="shared" ref="C118:H118" si="30">IF(C116&gt;0,C117/SQRT(C116),"")</f>
        <v>0.79916662153127394</v>
      </c>
      <c r="D118" s="22">
        <f t="shared" si="30"/>
        <v>1.2073196693145063</v>
      </c>
      <c r="E118" s="22">
        <f t="shared" si="30"/>
        <v>1.4820545526655653</v>
      </c>
      <c r="F118" s="22">
        <f t="shared" si="30"/>
        <v>1.5435491961346721</v>
      </c>
      <c r="G118" s="22">
        <f t="shared" si="30"/>
        <v>1.5976300215889687</v>
      </c>
      <c r="H118" s="22">
        <f t="shared" si="30"/>
        <v>1.5444690345373091</v>
      </c>
      <c r="I118" s="22" t="str">
        <f>IF(I116&gt;0,I117/SQRT(I116),"")</f>
        <v/>
      </c>
      <c r="J118" s="22" t="str">
        <f>IF(J116&gt;0,J117/SQRT(J116),"")</f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5">
      <c r="A119" s="31" t="s">
        <v>14</v>
      </c>
      <c r="B119" s="22">
        <f t="shared" ref="B119:J119" si="31">IF(B116&gt;2,TINV(0.1,B116-1),"")</f>
        <v>1.7396067260750732</v>
      </c>
      <c r="C119" s="22">
        <f t="shared" si="31"/>
        <v>1.7396067260750732</v>
      </c>
      <c r="D119" s="22">
        <f t="shared" si="31"/>
        <v>1.7396067260750732</v>
      </c>
      <c r="E119" s="22">
        <f t="shared" si="31"/>
        <v>1.7396067260750732</v>
      </c>
      <c r="F119" s="22">
        <f t="shared" si="31"/>
        <v>1.7396067260750732</v>
      </c>
      <c r="G119" s="22">
        <f t="shared" si="31"/>
        <v>1.7396067260750732</v>
      </c>
      <c r="H119" s="22">
        <f t="shared" si="31"/>
        <v>1.7396067260750732</v>
      </c>
      <c r="I119" s="22" t="str">
        <f t="shared" si="31"/>
        <v/>
      </c>
      <c r="J119" s="22" t="str">
        <f t="shared" si="31"/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5">
      <c r="A120" s="31" t="s">
        <v>13</v>
      </c>
      <c r="B120" s="22">
        <f>IF(B116&gt;2,B119*B118,"")</f>
        <v>0</v>
      </c>
      <c r="C120" s="22">
        <f t="shared" ref="C120:H120" si="32">IF(C116&gt;2,C119*C118,"")</f>
        <v>1.3902356300704966</v>
      </c>
      <c r="D120" s="22">
        <f t="shared" si="32"/>
        <v>2.1002614172622485</v>
      </c>
      <c r="E120" s="22">
        <f t="shared" si="32"/>
        <v>2.5781920682272013</v>
      </c>
      <c r="F120" s="22">
        <f t="shared" si="32"/>
        <v>2.6851685636236478</v>
      </c>
      <c r="G120" s="22">
        <f t="shared" si="32"/>
        <v>2.7792479313356342</v>
      </c>
      <c r="H120" s="22">
        <f t="shared" si="32"/>
        <v>2.6867687206957775</v>
      </c>
      <c r="I120" s="22" t="str">
        <f>IF(I116&gt;2,I119*I118,"")</f>
        <v/>
      </c>
      <c r="J120" s="22" t="str">
        <f>IF(J116&gt;2,J119*J118,"")</f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x14ac:dyDescent="0.25">
      <c r="A121" s="31" t="s">
        <v>15</v>
      </c>
      <c r="B121" s="22">
        <f>IF(B116&gt;0,MIN(B65:B114),"")</f>
        <v>100</v>
      </c>
      <c r="C121" s="22">
        <f t="shared" ref="C121:J121" si="33">IF(C116&gt;0,MIN(C65:C114),"")</f>
        <v>92.137320044296786</v>
      </c>
      <c r="D121" s="22">
        <f t="shared" si="33"/>
        <v>90.365448504983391</v>
      </c>
      <c r="E121" s="22">
        <f t="shared" si="33"/>
        <v>75.933423301844343</v>
      </c>
      <c r="F121" s="22">
        <f t="shared" si="33"/>
        <v>77.467411545623833</v>
      </c>
      <c r="G121" s="22">
        <f t="shared" si="33"/>
        <v>78.386454183266935</v>
      </c>
      <c r="H121" s="22">
        <f t="shared" si="33"/>
        <v>75.083056478405325</v>
      </c>
      <c r="I121" s="22" t="str">
        <f t="shared" si="33"/>
        <v/>
      </c>
      <c r="J121" s="22" t="str">
        <f t="shared" si="33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ht="13.8" thickBot="1" x14ac:dyDescent="0.3">
      <c r="A122" s="31" t="s">
        <v>16</v>
      </c>
      <c r="B122" s="22">
        <f>IF(B116&gt;0,MAX(B65:B114),"")</f>
        <v>100</v>
      </c>
      <c r="C122" s="22">
        <f t="shared" ref="C122:J122" si="34">IF(C116&gt;0,MAX(C65:C114),"")</f>
        <v>108.62745098039215</v>
      </c>
      <c r="D122" s="22">
        <f t="shared" si="34"/>
        <v>108.62745098039215</v>
      </c>
      <c r="E122" s="22">
        <f t="shared" si="34"/>
        <v>107.7124183006536</v>
      </c>
      <c r="F122" s="22">
        <f t="shared" si="34"/>
        <v>102.09150326797385</v>
      </c>
      <c r="G122" s="22">
        <f t="shared" si="34"/>
        <v>103.88471177944862</v>
      </c>
      <c r="H122" s="22">
        <f t="shared" si="34"/>
        <v>97.828863346104725</v>
      </c>
      <c r="I122" s="22" t="str">
        <f t="shared" si="34"/>
        <v/>
      </c>
      <c r="J122" s="29" t="str">
        <f t="shared" si="34"/>
        <v/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5">
      <c r="A123" s="30" t="s">
        <v>17</v>
      </c>
      <c r="B123" s="32">
        <f>100-B4</f>
        <v>92.9</v>
      </c>
      <c r="C123" s="32">
        <f>100-B4</f>
        <v>92.9</v>
      </c>
      <c r="D123" s="32">
        <f>100-B4</f>
        <v>92.9</v>
      </c>
      <c r="E123" s="32">
        <f>100-B4</f>
        <v>92.9</v>
      </c>
      <c r="F123" s="32">
        <f>100-B4</f>
        <v>92.9</v>
      </c>
      <c r="G123" s="32">
        <f>100-B4</f>
        <v>92.9</v>
      </c>
      <c r="H123" s="32">
        <f>100-B4</f>
        <v>92.9</v>
      </c>
      <c r="I123" s="32">
        <f>100-B4</f>
        <v>92.9</v>
      </c>
      <c r="J123" s="32">
        <f>100-B4</f>
        <v>92.9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5">
      <c r="A124" s="31" t="s">
        <v>18</v>
      </c>
      <c r="B124" s="22">
        <f>100+B4</f>
        <v>107.1</v>
      </c>
      <c r="C124" s="22">
        <f>100+B4</f>
        <v>107.1</v>
      </c>
      <c r="D124" s="22">
        <f>100+B4</f>
        <v>107.1</v>
      </c>
      <c r="E124" s="22">
        <f>100+B4</f>
        <v>107.1</v>
      </c>
      <c r="F124" s="22">
        <f>100+B4</f>
        <v>107.1</v>
      </c>
      <c r="G124" s="22">
        <f>100+B4</f>
        <v>107.1</v>
      </c>
      <c r="H124" s="22">
        <f>100+B4</f>
        <v>107.1</v>
      </c>
      <c r="I124" s="22">
        <f>100+B4</f>
        <v>107.1</v>
      </c>
      <c r="J124" s="22">
        <f>100+B4</f>
        <v>107.1</v>
      </c>
      <c r="K124" s="20"/>
      <c r="L124" s="13"/>
      <c r="M124" s="13"/>
      <c r="N124" s="13"/>
      <c r="O124" s="13"/>
      <c r="P124" s="13"/>
      <c r="Q124" s="13"/>
      <c r="R124" s="13"/>
    </row>
    <row r="125" spans="1:29" x14ac:dyDescent="0.25">
      <c r="A125" s="31" t="s">
        <v>22</v>
      </c>
      <c r="B125" s="22">
        <f>100-E4</f>
        <v>83.4</v>
      </c>
      <c r="C125" s="22">
        <f>100-E4</f>
        <v>83.4</v>
      </c>
      <c r="D125" s="22">
        <f>100-E4</f>
        <v>83.4</v>
      </c>
      <c r="E125" s="22">
        <f>100-E4</f>
        <v>83.4</v>
      </c>
      <c r="F125" s="22">
        <f>100-E4</f>
        <v>83.4</v>
      </c>
      <c r="G125" s="22">
        <f>100-E4</f>
        <v>83.4</v>
      </c>
      <c r="H125" s="22">
        <f>100-E4</f>
        <v>83.4</v>
      </c>
      <c r="I125" s="22">
        <f>100-E4</f>
        <v>83.4</v>
      </c>
      <c r="J125" s="33">
        <f>100-E4</f>
        <v>83.4</v>
      </c>
      <c r="K125" s="13"/>
      <c r="L125" s="13"/>
      <c r="M125" s="13"/>
      <c r="N125" s="13"/>
      <c r="O125" s="13"/>
      <c r="P125" s="13"/>
      <c r="Q125" s="13"/>
      <c r="R125" s="13"/>
    </row>
    <row r="126" spans="1:29" ht="13.8" thickBot="1" x14ac:dyDescent="0.3">
      <c r="A126" s="34" t="s">
        <v>23</v>
      </c>
      <c r="B126" s="28">
        <f>100+E4</f>
        <v>116.6</v>
      </c>
      <c r="C126" s="28">
        <f>100+E4</f>
        <v>116.6</v>
      </c>
      <c r="D126" s="28">
        <f>100+E4</f>
        <v>116.6</v>
      </c>
      <c r="E126" s="28">
        <f>100+E4</f>
        <v>116.6</v>
      </c>
      <c r="F126" s="28">
        <f>100+E4</f>
        <v>116.6</v>
      </c>
      <c r="G126" s="28">
        <f>100+E4</f>
        <v>116.6</v>
      </c>
      <c r="H126" s="28">
        <f>100+E4</f>
        <v>116.6</v>
      </c>
      <c r="I126" s="28">
        <f>100+E4</f>
        <v>116.6</v>
      </c>
      <c r="J126" s="29">
        <f>100+E4</f>
        <v>116.6</v>
      </c>
      <c r="K126" s="13"/>
      <c r="L126" s="13"/>
      <c r="M126" s="13"/>
      <c r="N126" s="13"/>
      <c r="O126" s="13"/>
      <c r="P126" s="13"/>
      <c r="Q126" s="13"/>
      <c r="R126" s="13"/>
    </row>
    <row r="127" spans="1:29" x14ac:dyDescent="0.25">
      <c r="K127"/>
    </row>
    <row r="128" spans="1:29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  <row r="3815" spans="11:11" x14ac:dyDescent="0.25">
      <c r="K3815"/>
    </row>
    <row r="3816" spans="11:11" x14ac:dyDescent="0.25">
      <c r="K3816"/>
    </row>
    <row r="3817" spans="11:11" x14ac:dyDescent="0.25">
      <c r="K3817"/>
    </row>
    <row r="3818" spans="11:11" x14ac:dyDescent="0.25">
      <c r="K3818"/>
    </row>
    <row r="3819" spans="11:11" x14ac:dyDescent="0.25">
      <c r="K3819"/>
    </row>
    <row r="3820" spans="11:11" x14ac:dyDescent="0.25">
      <c r="K3820"/>
    </row>
    <row r="3821" spans="11:11" x14ac:dyDescent="0.25">
      <c r="K3821"/>
    </row>
    <row r="3822" spans="11:11" x14ac:dyDescent="0.25">
      <c r="K3822"/>
    </row>
    <row r="3823" spans="11:11" x14ac:dyDescent="0.25">
      <c r="K3823"/>
    </row>
    <row r="3824" spans="11:11" x14ac:dyDescent="0.25">
      <c r="K3824"/>
    </row>
    <row r="3825" spans="11:11" x14ac:dyDescent="0.25">
      <c r="K3825"/>
    </row>
    <row r="3826" spans="11:11" x14ac:dyDescent="0.25">
      <c r="K3826"/>
    </row>
    <row r="3827" spans="11:11" x14ac:dyDescent="0.25">
      <c r="K3827"/>
    </row>
    <row r="3828" spans="11:11" x14ac:dyDescent="0.25">
      <c r="K3828"/>
    </row>
    <row r="3829" spans="11:11" x14ac:dyDescent="0.25">
      <c r="K3829"/>
    </row>
    <row r="3830" spans="11:11" x14ac:dyDescent="0.25">
      <c r="K3830"/>
    </row>
    <row r="3831" spans="11:11" x14ac:dyDescent="0.25">
      <c r="K3831"/>
    </row>
    <row r="3832" spans="11:11" x14ac:dyDescent="0.25">
      <c r="K3832"/>
    </row>
    <row r="3833" spans="11:11" x14ac:dyDescent="0.25">
      <c r="K3833"/>
    </row>
    <row r="3834" spans="11:11" x14ac:dyDescent="0.25">
      <c r="K3834"/>
    </row>
    <row r="3835" spans="11:11" x14ac:dyDescent="0.25">
      <c r="K3835"/>
    </row>
    <row r="3836" spans="11:11" x14ac:dyDescent="0.25">
      <c r="K3836"/>
    </row>
    <row r="3837" spans="11:11" x14ac:dyDescent="0.25">
      <c r="K3837"/>
    </row>
    <row r="3838" spans="11:11" x14ac:dyDescent="0.25">
      <c r="K3838"/>
    </row>
    <row r="3839" spans="11:11" x14ac:dyDescent="0.25">
      <c r="K3839"/>
    </row>
    <row r="3840" spans="11:11" x14ac:dyDescent="0.25">
      <c r="K3840"/>
    </row>
    <row r="3841" spans="11:11" x14ac:dyDescent="0.25">
      <c r="K3841"/>
    </row>
    <row r="3842" spans="11:11" x14ac:dyDescent="0.25">
      <c r="K3842"/>
    </row>
    <row r="3843" spans="11:11" x14ac:dyDescent="0.25">
      <c r="K3843"/>
    </row>
    <row r="3844" spans="11:11" x14ac:dyDescent="0.25">
      <c r="K3844"/>
    </row>
    <row r="3845" spans="11:11" x14ac:dyDescent="0.25">
      <c r="K3845"/>
    </row>
    <row r="3846" spans="11:11" x14ac:dyDescent="0.25">
      <c r="K3846"/>
    </row>
    <row r="3847" spans="11:11" x14ac:dyDescent="0.25">
      <c r="K3847"/>
    </row>
    <row r="3848" spans="11:11" x14ac:dyDescent="0.25">
      <c r="K3848"/>
    </row>
    <row r="3849" spans="11:11" x14ac:dyDescent="0.25">
      <c r="K3849"/>
    </row>
    <row r="3850" spans="11:11" x14ac:dyDescent="0.25">
      <c r="K3850"/>
    </row>
    <row r="3851" spans="11:11" x14ac:dyDescent="0.25">
      <c r="K3851"/>
    </row>
    <row r="3852" spans="11:11" x14ac:dyDescent="0.25">
      <c r="K3852"/>
    </row>
    <row r="3853" spans="11:11" x14ac:dyDescent="0.25">
      <c r="K3853"/>
    </row>
    <row r="3854" spans="11:11" x14ac:dyDescent="0.25">
      <c r="K3854"/>
    </row>
    <row r="3855" spans="11:11" x14ac:dyDescent="0.25">
      <c r="K3855"/>
    </row>
    <row r="3856" spans="11:11" x14ac:dyDescent="0.25">
      <c r="K3856"/>
    </row>
    <row r="3857" spans="11:11" x14ac:dyDescent="0.25">
      <c r="K3857"/>
    </row>
    <row r="3858" spans="11:11" x14ac:dyDescent="0.25">
      <c r="K3858"/>
    </row>
    <row r="3859" spans="11:11" x14ac:dyDescent="0.25">
      <c r="K3859"/>
    </row>
    <row r="3860" spans="11:11" x14ac:dyDescent="0.25">
      <c r="K3860"/>
    </row>
    <row r="3861" spans="11:11" x14ac:dyDescent="0.25">
      <c r="K3861"/>
    </row>
    <row r="3862" spans="11:11" x14ac:dyDescent="0.25">
      <c r="K3862"/>
    </row>
    <row r="3863" spans="11:11" x14ac:dyDescent="0.25">
      <c r="K3863"/>
    </row>
    <row r="3864" spans="11:11" x14ac:dyDescent="0.25">
      <c r="K3864"/>
    </row>
    <row r="3865" spans="11:11" x14ac:dyDescent="0.25">
      <c r="K3865"/>
    </row>
    <row r="3866" spans="11:11" x14ac:dyDescent="0.25">
      <c r="K3866"/>
    </row>
    <row r="3867" spans="11:11" x14ac:dyDescent="0.25">
      <c r="K3867"/>
    </row>
    <row r="3868" spans="11:11" x14ac:dyDescent="0.25">
      <c r="K3868"/>
    </row>
    <row r="3869" spans="11:11" x14ac:dyDescent="0.25">
      <c r="K3869"/>
    </row>
    <row r="3870" spans="11:11" x14ac:dyDescent="0.25">
      <c r="K3870"/>
    </row>
    <row r="3871" spans="11:11" x14ac:dyDescent="0.25">
      <c r="K3871"/>
    </row>
    <row r="3872" spans="11:11" x14ac:dyDescent="0.25">
      <c r="K3872"/>
    </row>
    <row r="3873" spans="11:11" x14ac:dyDescent="0.25">
      <c r="K3873"/>
    </row>
    <row r="3874" spans="11:11" x14ac:dyDescent="0.25">
      <c r="K3874"/>
    </row>
    <row r="3875" spans="11:11" x14ac:dyDescent="0.25">
      <c r="K3875"/>
    </row>
    <row r="3876" spans="11:11" x14ac:dyDescent="0.25">
      <c r="K3876"/>
    </row>
    <row r="3877" spans="11:11" x14ac:dyDescent="0.25">
      <c r="K3877"/>
    </row>
    <row r="3878" spans="11:11" x14ac:dyDescent="0.25">
      <c r="K3878"/>
    </row>
    <row r="3879" spans="11:11" x14ac:dyDescent="0.25">
      <c r="K3879"/>
    </row>
    <row r="3880" spans="11:11" x14ac:dyDescent="0.25">
      <c r="K3880"/>
    </row>
    <row r="3881" spans="11:11" x14ac:dyDescent="0.25">
      <c r="K3881"/>
    </row>
    <row r="3882" spans="11:11" x14ac:dyDescent="0.25">
      <c r="K3882"/>
    </row>
    <row r="3883" spans="11:11" x14ac:dyDescent="0.25">
      <c r="K3883"/>
    </row>
    <row r="3884" spans="11:11" x14ac:dyDescent="0.25">
      <c r="K3884"/>
    </row>
    <row r="3885" spans="11:11" x14ac:dyDescent="0.25">
      <c r="K3885"/>
    </row>
    <row r="3886" spans="11:11" x14ac:dyDescent="0.25">
      <c r="K3886"/>
    </row>
    <row r="3887" spans="11:11" x14ac:dyDescent="0.25">
      <c r="K3887"/>
    </row>
    <row r="3888" spans="11:11" x14ac:dyDescent="0.25">
      <c r="K3888"/>
    </row>
    <row r="3889" spans="11:11" x14ac:dyDescent="0.25">
      <c r="K3889"/>
    </row>
    <row r="3890" spans="11:11" x14ac:dyDescent="0.25">
      <c r="K3890"/>
    </row>
    <row r="3891" spans="11:11" x14ac:dyDescent="0.25">
      <c r="K3891"/>
    </row>
    <row r="3892" spans="11:11" x14ac:dyDescent="0.25">
      <c r="K3892"/>
    </row>
    <row r="3893" spans="11:11" x14ac:dyDescent="0.25">
      <c r="K3893"/>
    </row>
    <row r="3894" spans="11:11" x14ac:dyDescent="0.25">
      <c r="K3894"/>
    </row>
    <row r="3895" spans="11:11" x14ac:dyDescent="0.25">
      <c r="K3895"/>
    </row>
    <row r="3896" spans="11:11" x14ac:dyDescent="0.25">
      <c r="K3896"/>
    </row>
    <row r="3897" spans="11:11" x14ac:dyDescent="0.25">
      <c r="K3897"/>
    </row>
    <row r="3898" spans="11:11" x14ac:dyDescent="0.25">
      <c r="K3898"/>
    </row>
    <row r="3899" spans="11:11" x14ac:dyDescent="0.25">
      <c r="K3899"/>
    </row>
    <row r="3900" spans="11:11" x14ac:dyDescent="0.25">
      <c r="K3900"/>
    </row>
    <row r="3901" spans="11:11" x14ac:dyDescent="0.25">
      <c r="K3901"/>
    </row>
    <row r="3902" spans="11:11" x14ac:dyDescent="0.25">
      <c r="K3902"/>
    </row>
    <row r="3903" spans="11:11" x14ac:dyDescent="0.25">
      <c r="K3903"/>
    </row>
    <row r="3904" spans="11:11" x14ac:dyDescent="0.25">
      <c r="K3904"/>
    </row>
    <row r="3905" spans="11:11" x14ac:dyDescent="0.25">
      <c r="K3905"/>
    </row>
    <row r="3906" spans="11:11" x14ac:dyDescent="0.25">
      <c r="K3906"/>
    </row>
    <row r="3907" spans="11:11" x14ac:dyDescent="0.25">
      <c r="K3907"/>
    </row>
    <row r="3908" spans="11:11" x14ac:dyDescent="0.25">
      <c r="K3908"/>
    </row>
    <row r="3909" spans="11:11" x14ac:dyDescent="0.25">
      <c r="K3909"/>
    </row>
    <row r="3910" spans="11:11" x14ac:dyDescent="0.25">
      <c r="K3910"/>
    </row>
    <row r="3911" spans="11:11" x14ac:dyDescent="0.25">
      <c r="K3911"/>
    </row>
    <row r="3912" spans="11:11" x14ac:dyDescent="0.25">
      <c r="K3912"/>
    </row>
    <row r="3913" spans="11:11" x14ac:dyDescent="0.25">
      <c r="K3913"/>
    </row>
    <row r="3914" spans="11:11" x14ac:dyDescent="0.25">
      <c r="K3914"/>
    </row>
    <row r="3915" spans="11:11" x14ac:dyDescent="0.25">
      <c r="K3915"/>
    </row>
    <row r="3916" spans="11:11" x14ac:dyDescent="0.25">
      <c r="K3916"/>
    </row>
    <row r="3917" spans="11:11" x14ac:dyDescent="0.25">
      <c r="K3917"/>
    </row>
    <row r="3918" spans="11:11" x14ac:dyDescent="0.25">
      <c r="K3918"/>
    </row>
    <row r="3919" spans="11:11" x14ac:dyDescent="0.25">
      <c r="K3919"/>
    </row>
    <row r="3920" spans="11:11" x14ac:dyDescent="0.25">
      <c r="K3920"/>
    </row>
    <row r="3921" spans="11:11" x14ac:dyDescent="0.25">
      <c r="K3921"/>
    </row>
    <row r="3922" spans="11:11" x14ac:dyDescent="0.25">
      <c r="K3922"/>
    </row>
    <row r="3923" spans="11:11" x14ac:dyDescent="0.25">
      <c r="K3923"/>
    </row>
    <row r="3924" spans="11:11" x14ac:dyDescent="0.25">
      <c r="K3924"/>
    </row>
    <row r="3925" spans="11:11" x14ac:dyDescent="0.25">
      <c r="K3925"/>
    </row>
    <row r="3926" spans="11:11" x14ac:dyDescent="0.25">
      <c r="K3926"/>
    </row>
    <row r="3927" spans="11:11" x14ac:dyDescent="0.25">
      <c r="K3927"/>
    </row>
    <row r="3928" spans="11:11" x14ac:dyDescent="0.25">
      <c r="K3928"/>
    </row>
    <row r="3929" spans="11:11" x14ac:dyDescent="0.25">
      <c r="K3929"/>
    </row>
    <row r="3930" spans="11:11" x14ac:dyDescent="0.25">
      <c r="K3930"/>
    </row>
    <row r="3931" spans="11:11" x14ac:dyDescent="0.25">
      <c r="K3931"/>
    </row>
    <row r="3932" spans="11:11" x14ac:dyDescent="0.25">
      <c r="K3932"/>
    </row>
    <row r="3933" spans="11:11" x14ac:dyDescent="0.25">
      <c r="K3933"/>
    </row>
    <row r="3934" spans="11:11" x14ac:dyDescent="0.25">
      <c r="K3934"/>
    </row>
    <row r="3935" spans="11:11" x14ac:dyDescent="0.25">
      <c r="K3935"/>
    </row>
    <row r="3936" spans="11:11" x14ac:dyDescent="0.25">
      <c r="K3936"/>
    </row>
    <row r="3937" spans="11:11" x14ac:dyDescent="0.25">
      <c r="K3937"/>
    </row>
    <row r="3938" spans="11:11" x14ac:dyDescent="0.25">
      <c r="K3938"/>
    </row>
    <row r="3939" spans="11:11" x14ac:dyDescent="0.25">
      <c r="K3939"/>
    </row>
    <row r="3940" spans="11:11" x14ac:dyDescent="0.25">
      <c r="K3940"/>
    </row>
    <row r="3941" spans="11:11" x14ac:dyDescent="0.25">
      <c r="K3941"/>
    </row>
    <row r="3942" spans="11:11" x14ac:dyDescent="0.25">
      <c r="K3942"/>
    </row>
    <row r="3943" spans="11:11" x14ac:dyDescent="0.25">
      <c r="K3943"/>
    </row>
    <row r="3944" spans="11:11" x14ac:dyDescent="0.25">
      <c r="K3944"/>
    </row>
    <row r="3945" spans="11:11" x14ac:dyDescent="0.25">
      <c r="K3945"/>
    </row>
    <row r="3946" spans="11:11" x14ac:dyDescent="0.25">
      <c r="K3946"/>
    </row>
    <row r="3947" spans="11:11" x14ac:dyDescent="0.25">
      <c r="K3947"/>
    </row>
    <row r="3948" spans="11:11" x14ac:dyDescent="0.25">
      <c r="K3948"/>
    </row>
    <row r="3949" spans="11:11" x14ac:dyDescent="0.25">
      <c r="K3949"/>
    </row>
    <row r="3950" spans="11:11" x14ac:dyDescent="0.25">
      <c r="K3950"/>
    </row>
    <row r="3951" spans="11:11" x14ac:dyDescent="0.25">
      <c r="K3951"/>
    </row>
    <row r="3952" spans="11:11" x14ac:dyDescent="0.25">
      <c r="K3952"/>
    </row>
    <row r="3953" spans="11:11" x14ac:dyDescent="0.25">
      <c r="K3953"/>
    </row>
    <row r="3954" spans="11:11" x14ac:dyDescent="0.25">
      <c r="K3954"/>
    </row>
    <row r="3955" spans="11:11" x14ac:dyDescent="0.25">
      <c r="K3955"/>
    </row>
    <row r="3956" spans="11:11" x14ac:dyDescent="0.25">
      <c r="K3956"/>
    </row>
    <row r="3957" spans="11:11" x14ac:dyDescent="0.25">
      <c r="K3957"/>
    </row>
    <row r="3958" spans="11:11" x14ac:dyDescent="0.25">
      <c r="K3958"/>
    </row>
    <row r="3959" spans="11:11" x14ac:dyDescent="0.25">
      <c r="K3959"/>
    </row>
    <row r="3960" spans="11:11" x14ac:dyDescent="0.25">
      <c r="K3960"/>
    </row>
    <row r="3961" spans="11:11" x14ac:dyDescent="0.25">
      <c r="K3961"/>
    </row>
    <row r="3962" spans="11:11" x14ac:dyDescent="0.25">
      <c r="K3962"/>
    </row>
    <row r="3963" spans="11:11" x14ac:dyDescent="0.25">
      <c r="K3963"/>
    </row>
    <row r="3964" spans="11:11" x14ac:dyDescent="0.25">
      <c r="K3964"/>
    </row>
    <row r="3965" spans="11:11" x14ac:dyDescent="0.25">
      <c r="K3965"/>
    </row>
    <row r="3966" spans="11:11" x14ac:dyDescent="0.25">
      <c r="K3966"/>
    </row>
    <row r="3967" spans="11:11" x14ac:dyDescent="0.25">
      <c r="K3967"/>
    </row>
    <row r="3968" spans="11:11" x14ac:dyDescent="0.25">
      <c r="K3968"/>
    </row>
    <row r="3969" spans="11:11" x14ac:dyDescent="0.25">
      <c r="K3969"/>
    </row>
    <row r="3970" spans="11:11" x14ac:dyDescent="0.25">
      <c r="K3970"/>
    </row>
    <row r="3971" spans="11:11" x14ac:dyDescent="0.25">
      <c r="K3971"/>
    </row>
    <row r="3972" spans="11:11" x14ac:dyDescent="0.25">
      <c r="K3972"/>
    </row>
    <row r="3973" spans="11:11" x14ac:dyDescent="0.25">
      <c r="K3973"/>
    </row>
    <row r="3974" spans="11:11" x14ac:dyDescent="0.25">
      <c r="K3974"/>
    </row>
    <row r="3975" spans="11:11" x14ac:dyDescent="0.25">
      <c r="K3975"/>
    </row>
    <row r="3976" spans="11:11" x14ac:dyDescent="0.25">
      <c r="K3976"/>
    </row>
    <row r="3977" spans="11:11" x14ac:dyDescent="0.25">
      <c r="K3977"/>
    </row>
    <row r="3978" spans="11:11" x14ac:dyDescent="0.25">
      <c r="K3978"/>
    </row>
    <row r="3979" spans="11:11" x14ac:dyDescent="0.25">
      <c r="K3979"/>
    </row>
    <row r="3980" spans="11:11" x14ac:dyDescent="0.25">
      <c r="K3980"/>
    </row>
    <row r="3981" spans="11:11" x14ac:dyDescent="0.25">
      <c r="K3981"/>
    </row>
    <row r="3982" spans="11:11" x14ac:dyDescent="0.25">
      <c r="K3982"/>
    </row>
    <row r="3983" spans="11:11" x14ac:dyDescent="0.25">
      <c r="K3983"/>
    </row>
    <row r="3984" spans="11:11" x14ac:dyDescent="0.25">
      <c r="K3984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  <row r="4464" spans="11:11" x14ac:dyDescent="0.25">
      <c r="K4464"/>
    </row>
    <row r="4465" spans="11:11" x14ac:dyDescent="0.25">
      <c r="K4465"/>
    </row>
    <row r="4466" spans="11:11" x14ac:dyDescent="0.25">
      <c r="K4466"/>
    </row>
    <row r="4467" spans="11:11" x14ac:dyDescent="0.25">
      <c r="K4467"/>
    </row>
    <row r="4468" spans="11:11" x14ac:dyDescent="0.25">
      <c r="K4468"/>
    </row>
    <row r="4469" spans="11:11" x14ac:dyDescent="0.25">
      <c r="K4469"/>
    </row>
    <row r="4470" spans="11:11" x14ac:dyDescent="0.25">
      <c r="K4470"/>
    </row>
    <row r="4471" spans="11:11" x14ac:dyDescent="0.25">
      <c r="K4471"/>
    </row>
    <row r="4472" spans="11:11" x14ac:dyDescent="0.25">
      <c r="K4472"/>
    </row>
    <row r="4473" spans="11:11" x14ac:dyDescent="0.25">
      <c r="K4473"/>
    </row>
    <row r="4474" spans="11:11" x14ac:dyDescent="0.25">
      <c r="K4474"/>
    </row>
    <row r="4475" spans="11:11" x14ac:dyDescent="0.25">
      <c r="K4475"/>
    </row>
    <row r="4476" spans="11:11" x14ac:dyDescent="0.25">
      <c r="K4476"/>
    </row>
    <row r="4477" spans="11:11" x14ac:dyDescent="0.25">
      <c r="K4477"/>
    </row>
    <row r="4478" spans="11:11" x14ac:dyDescent="0.25">
      <c r="K4478"/>
    </row>
    <row r="4479" spans="11:11" x14ac:dyDescent="0.25">
      <c r="K4479"/>
    </row>
    <row r="4480" spans="11:11" x14ac:dyDescent="0.25">
      <c r="K4480"/>
    </row>
    <row r="4481" spans="11:11" x14ac:dyDescent="0.25">
      <c r="K4481"/>
    </row>
    <row r="4482" spans="11:11" x14ac:dyDescent="0.25">
      <c r="K4482"/>
    </row>
    <row r="4483" spans="11:11" x14ac:dyDescent="0.25">
      <c r="K4483"/>
    </row>
    <row r="4484" spans="11:11" x14ac:dyDescent="0.25">
      <c r="K4484"/>
    </row>
    <row r="4485" spans="11:11" x14ac:dyDescent="0.25">
      <c r="K4485"/>
    </row>
    <row r="4486" spans="11:11" x14ac:dyDescent="0.25">
      <c r="K4486"/>
    </row>
    <row r="4487" spans="11:11" x14ac:dyDescent="0.25">
      <c r="K4487"/>
    </row>
    <row r="4488" spans="11:11" x14ac:dyDescent="0.25">
      <c r="K4488"/>
    </row>
    <row r="4489" spans="11:11" x14ac:dyDescent="0.25">
      <c r="K4489"/>
    </row>
    <row r="4490" spans="11:11" x14ac:dyDescent="0.25">
      <c r="K4490"/>
    </row>
    <row r="4491" spans="11:11" x14ac:dyDescent="0.25">
      <c r="K4491"/>
    </row>
    <row r="4492" spans="11:11" x14ac:dyDescent="0.25">
      <c r="K4492"/>
    </row>
    <row r="4493" spans="11:11" x14ac:dyDescent="0.25">
      <c r="K4493"/>
    </row>
    <row r="4494" spans="11:11" x14ac:dyDescent="0.25">
      <c r="K4494"/>
    </row>
    <row r="4495" spans="11:11" x14ac:dyDescent="0.25">
      <c r="K4495"/>
    </row>
    <row r="4496" spans="11:11" x14ac:dyDescent="0.25">
      <c r="K4496"/>
    </row>
    <row r="4497" spans="11:11" x14ac:dyDescent="0.25">
      <c r="K4497"/>
    </row>
    <row r="4498" spans="11:11" x14ac:dyDescent="0.25">
      <c r="K4498"/>
    </row>
    <row r="4499" spans="11:11" x14ac:dyDescent="0.25">
      <c r="K4499"/>
    </row>
    <row r="4500" spans="11:11" x14ac:dyDescent="0.25">
      <c r="K4500"/>
    </row>
    <row r="4501" spans="11:11" x14ac:dyDescent="0.25">
      <c r="K4501"/>
    </row>
    <row r="4502" spans="11:11" x14ac:dyDescent="0.25">
      <c r="K4502"/>
    </row>
    <row r="4503" spans="11:11" x14ac:dyDescent="0.25">
      <c r="K4503"/>
    </row>
    <row r="4504" spans="11:11" x14ac:dyDescent="0.25">
      <c r="K4504"/>
    </row>
    <row r="4505" spans="11:11" x14ac:dyDescent="0.25">
      <c r="K4505"/>
    </row>
    <row r="4506" spans="11:11" x14ac:dyDescent="0.25">
      <c r="K4506"/>
    </row>
    <row r="4507" spans="11:11" x14ac:dyDescent="0.25">
      <c r="K4507"/>
    </row>
    <row r="4508" spans="11:11" x14ac:dyDescent="0.25">
      <c r="K4508"/>
    </row>
    <row r="4509" spans="11:11" x14ac:dyDescent="0.25">
      <c r="K4509"/>
    </row>
    <row r="4510" spans="11:11" x14ac:dyDescent="0.25">
      <c r="K4510"/>
    </row>
    <row r="4511" spans="11:11" x14ac:dyDescent="0.25">
      <c r="K4511"/>
    </row>
    <row r="4512" spans="11:11" x14ac:dyDescent="0.25">
      <c r="K4512"/>
    </row>
    <row r="4513" spans="11:11" x14ac:dyDescent="0.25">
      <c r="K4513"/>
    </row>
    <row r="4514" spans="11:11" x14ac:dyDescent="0.25">
      <c r="K4514"/>
    </row>
    <row r="4515" spans="11:11" x14ac:dyDescent="0.25">
      <c r="K4515"/>
    </row>
    <row r="4516" spans="11:11" x14ac:dyDescent="0.25">
      <c r="K4516"/>
    </row>
    <row r="4517" spans="11:11" x14ac:dyDescent="0.25">
      <c r="K4517"/>
    </row>
    <row r="4518" spans="11:11" x14ac:dyDescent="0.25">
      <c r="K4518"/>
    </row>
    <row r="4519" spans="11:11" x14ac:dyDescent="0.25">
      <c r="K4519"/>
    </row>
    <row r="4520" spans="11:11" x14ac:dyDescent="0.25">
      <c r="K4520"/>
    </row>
    <row r="4521" spans="11:11" x14ac:dyDescent="0.25">
      <c r="K4521"/>
    </row>
    <row r="4522" spans="11:11" x14ac:dyDescent="0.25">
      <c r="K4522"/>
    </row>
    <row r="4523" spans="11:11" x14ac:dyDescent="0.25">
      <c r="K4523"/>
    </row>
    <row r="4524" spans="11:11" x14ac:dyDescent="0.25">
      <c r="K4524"/>
    </row>
    <row r="4525" spans="11:11" x14ac:dyDescent="0.25">
      <c r="K4525"/>
    </row>
    <row r="4526" spans="11:11" x14ac:dyDescent="0.25">
      <c r="K4526"/>
    </row>
    <row r="4527" spans="11:11" x14ac:dyDescent="0.25">
      <c r="K4527"/>
    </row>
    <row r="4528" spans="11:11" x14ac:dyDescent="0.25">
      <c r="K4528"/>
    </row>
    <row r="4529" spans="11:11" x14ac:dyDescent="0.25">
      <c r="K4529"/>
    </row>
    <row r="4530" spans="11:11" x14ac:dyDescent="0.25">
      <c r="K4530"/>
    </row>
    <row r="4531" spans="11:11" x14ac:dyDescent="0.25">
      <c r="K4531"/>
    </row>
    <row r="4532" spans="11:11" x14ac:dyDescent="0.25">
      <c r="K4532"/>
    </row>
    <row r="4533" spans="11:11" x14ac:dyDescent="0.25">
      <c r="K4533"/>
    </row>
    <row r="4534" spans="11:11" x14ac:dyDescent="0.25">
      <c r="K4534"/>
    </row>
    <row r="4535" spans="11:11" x14ac:dyDescent="0.25">
      <c r="K4535"/>
    </row>
    <row r="4536" spans="11:11" x14ac:dyDescent="0.25">
      <c r="K4536"/>
    </row>
    <row r="4537" spans="11:11" x14ac:dyDescent="0.25">
      <c r="K4537"/>
    </row>
    <row r="4538" spans="11:11" x14ac:dyDescent="0.25">
      <c r="K4538"/>
    </row>
    <row r="4539" spans="11:11" x14ac:dyDescent="0.25">
      <c r="K4539"/>
    </row>
    <row r="4540" spans="11:11" x14ac:dyDescent="0.25">
      <c r="K4540"/>
    </row>
    <row r="4541" spans="11:11" x14ac:dyDescent="0.25">
      <c r="K4541"/>
    </row>
    <row r="4542" spans="11:11" x14ac:dyDescent="0.25">
      <c r="K4542"/>
    </row>
    <row r="4543" spans="11:11" x14ac:dyDescent="0.25">
      <c r="K4543"/>
    </row>
    <row r="4544" spans="11:11" x14ac:dyDescent="0.25">
      <c r="K4544"/>
    </row>
    <row r="4545" spans="11:11" x14ac:dyDescent="0.25">
      <c r="K4545"/>
    </row>
    <row r="4546" spans="11:11" x14ac:dyDescent="0.25">
      <c r="K4546"/>
    </row>
    <row r="4547" spans="11:11" x14ac:dyDescent="0.25">
      <c r="K4547"/>
    </row>
    <row r="4548" spans="11:11" x14ac:dyDescent="0.25">
      <c r="K4548"/>
    </row>
    <row r="4549" spans="11:11" x14ac:dyDescent="0.25">
      <c r="K4549"/>
    </row>
    <row r="4550" spans="11:11" x14ac:dyDescent="0.25">
      <c r="K4550"/>
    </row>
    <row r="4551" spans="11:11" x14ac:dyDescent="0.25">
      <c r="K4551"/>
    </row>
    <row r="4552" spans="11:11" x14ac:dyDescent="0.25">
      <c r="K4552"/>
    </row>
    <row r="4553" spans="11:11" x14ac:dyDescent="0.25">
      <c r="K4553"/>
    </row>
    <row r="4554" spans="11:11" x14ac:dyDescent="0.25">
      <c r="K4554"/>
    </row>
    <row r="4555" spans="11:11" x14ac:dyDescent="0.25">
      <c r="K4555"/>
    </row>
    <row r="4556" spans="11:11" x14ac:dyDescent="0.25">
      <c r="K4556"/>
    </row>
    <row r="4557" spans="11:11" x14ac:dyDescent="0.25">
      <c r="K4557"/>
    </row>
    <row r="4558" spans="11:11" x14ac:dyDescent="0.25">
      <c r="K4558"/>
    </row>
    <row r="4559" spans="11:11" x14ac:dyDescent="0.25">
      <c r="K4559"/>
    </row>
    <row r="4560" spans="11:11" x14ac:dyDescent="0.25">
      <c r="K4560"/>
    </row>
    <row r="4561" spans="11:11" x14ac:dyDescent="0.25">
      <c r="K4561"/>
    </row>
    <row r="4562" spans="11:11" x14ac:dyDescent="0.25">
      <c r="K4562"/>
    </row>
    <row r="4563" spans="11:11" x14ac:dyDescent="0.25">
      <c r="K4563"/>
    </row>
    <row r="4564" spans="11:11" x14ac:dyDescent="0.25">
      <c r="K4564"/>
    </row>
    <row r="4565" spans="11:11" x14ac:dyDescent="0.25">
      <c r="K4565"/>
    </row>
    <row r="4566" spans="11:11" x14ac:dyDescent="0.25">
      <c r="K4566"/>
    </row>
    <row r="4567" spans="11:11" x14ac:dyDescent="0.25">
      <c r="K4567"/>
    </row>
    <row r="4568" spans="11:11" x14ac:dyDescent="0.25">
      <c r="K4568"/>
    </row>
    <row r="4569" spans="11:11" x14ac:dyDescent="0.25">
      <c r="K4569"/>
    </row>
    <row r="4570" spans="11:11" x14ac:dyDescent="0.25">
      <c r="K4570"/>
    </row>
    <row r="4571" spans="11:11" x14ac:dyDescent="0.25">
      <c r="K4571"/>
    </row>
    <row r="4572" spans="11:11" x14ac:dyDescent="0.25">
      <c r="K4572"/>
    </row>
    <row r="4573" spans="11:11" x14ac:dyDescent="0.25">
      <c r="K4573"/>
    </row>
    <row r="4574" spans="11:11" x14ac:dyDescent="0.25">
      <c r="K4574"/>
    </row>
    <row r="4575" spans="11:11" x14ac:dyDescent="0.25">
      <c r="K4575"/>
    </row>
    <row r="4576" spans="11:11" x14ac:dyDescent="0.25">
      <c r="K4576"/>
    </row>
    <row r="4577" spans="11:11" x14ac:dyDescent="0.25">
      <c r="K4577"/>
    </row>
    <row r="4578" spans="11:11" x14ac:dyDescent="0.25">
      <c r="K4578"/>
    </row>
    <row r="4579" spans="11:11" x14ac:dyDescent="0.25">
      <c r="K4579"/>
    </row>
    <row r="4580" spans="11:11" x14ac:dyDescent="0.25">
      <c r="K4580"/>
    </row>
    <row r="4581" spans="11:11" x14ac:dyDescent="0.25">
      <c r="K4581"/>
    </row>
    <row r="4582" spans="11:11" x14ac:dyDescent="0.25">
      <c r="K4582"/>
    </row>
    <row r="4583" spans="11:11" x14ac:dyDescent="0.25">
      <c r="K4583"/>
    </row>
    <row r="4584" spans="11:11" x14ac:dyDescent="0.25">
      <c r="K4584"/>
    </row>
    <row r="4585" spans="11:11" x14ac:dyDescent="0.25">
      <c r="K4585"/>
    </row>
    <row r="4586" spans="11:11" x14ac:dyDescent="0.25">
      <c r="K4586"/>
    </row>
    <row r="4587" spans="11:11" x14ac:dyDescent="0.25">
      <c r="K4587"/>
    </row>
    <row r="4588" spans="11:11" x14ac:dyDescent="0.25">
      <c r="K4588"/>
    </row>
    <row r="4589" spans="11:11" x14ac:dyDescent="0.25">
      <c r="K4589"/>
    </row>
    <row r="4590" spans="11:11" x14ac:dyDescent="0.25">
      <c r="K4590"/>
    </row>
    <row r="4591" spans="11:11" x14ac:dyDescent="0.25">
      <c r="K4591"/>
    </row>
    <row r="4592" spans="11:11" x14ac:dyDescent="0.25">
      <c r="K4592"/>
    </row>
    <row r="4593" spans="11:11" x14ac:dyDescent="0.25">
      <c r="K4593"/>
    </row>
    <row r="4594" spans="11:11" x14ac:dyDescent="0.25">
      <c r="K4594"/>
    </row>
    <row r="4595" spans="11:11" x14ac:dyDescent="0.25">
      <c r="K4595"/>
    </row>
    <row r="4596" spans="11:11" x14ac:dyDescent="0.25">
      <c r="K4596"/>
    </row>
    <row r="4597" spans="11:11" x14ac:dyDescent="0.25">
      <c r="K4597"/>
    </row>
    <row r="4598" spans="11:11" x14ac:dyDescent="0.25">
      <c r="K4598"/>
    </row>
    <row r="4599" spans="11:11" x14ac:dyDescent="0.25">
      <c r="K4599"/>
    </row>
    <row r="4600" spans="11:11" x14ac:dyDescent="0.25">
      <c r="K4600"/>
    </row>
    <row r="4601" spans="11:11" x14ac:dyDescent="0.25">
      <c r="K4601"/>
    </row>
    <row r="4602" spans="11:11" x14ac:dyDescent="0.25">
      <c r="K4602"/>
    </row>
    <row r="4603" spans="11:11" x14ac:dyDescent="0.25">
      <c r="K4603"/>
    </row>
    <row r="4604" spans="11:11" x14ac:dyDescent="0.25">
      <c r="K4604"/>
    </row>
    <row r="4605" spans="11:11" x14ac:dyDescent="0.25">
      <c r="K4605"/>
    </row>
    <row r="4606" spans="11:11" x14ac:dyDescent="0.25">
      <c r="K4606"/>
    </row>
    <row r="4607" spans="11:11" x14ac:dyDescent="0.25">
      <c r="K4607"/>
    </row>
    <row r="4608" spans="11:11" x14ac:dyDescent="0.25">
      <c r="K4608"/>
    </row>
    <row r="4609" spans="11:11" x14ac:dyDescent="0.25">
      <c r="K4609"/>
    </row>
    <row r="4610" spans="11:11" x14ac:dyDescent="0.25">
      <c r="K4610"/>
    </row>
    <row r="4611" spans="11:11" x14ac:dyDescent="0.25">
      <c r="K4611"/>
    </row>
    <row r="4612" spans="11:11" x14ac:dyDescent="0.25">
      <c r="K4612"/>
    </row>
    <row r="4613" spans="11:11" x14ac:dyDescent="0.25">
      <c r="K4613"/>
    </row>
    <row r="4614" spans="11:11" x14ac:dyDescent="0.25">
      <c r="K4614"/>
    </row>
    <row r="4615" spans="11:11" x14ac:dyDescent="0.25">
      <c r="K4615"/>
    </row>
    <row r="4616" spans="11:11" x14ac:dyDescent="0.25">
      <c r="K4616"/>
    </row>
    <row r="4617" spans="11:11" x14ac:dyDescent="0.25">
      <c r="K4617"/>
    </row>
    <row r="4618" spans="11:11" x14ac:dyDescent="0.25">
      <c r="K4618"/>
    </row>
    <row r="4619" spans="11:11" x14ac:dyDescent="0.25">
      <c r="K4619"/>
    </row>
    <row r="4620" spans="11:11" x14ac:dyDescent="0.25">
      <c r="K4620"/>
    </row>
    <row r="4621" spans="11:11" x14ac:dyDescent="0.25">
      <c r="K4621"/>
    </row>
    <row r="4622" spans="11:11" x14ac:dyDescent="0.25">
      <c r="K4622"/>
    </row>
    <row r="4623" spans="11:11" x14ac:dyDescent="0.25">
      <c r="K4623"/>
    </row>
    <row r="4624" spans="11:11" x14ac:dyDescent="0.25">
      <c r="K4624"/>
    </row>
    <row r="4625" spans="11:11" x14ac:dyDescent="0.25">
      <c r="K4625"/>
    </row>
    <row r="4626" spans="11:11" x14ac:dyDescent="0.25">
      <c r="K4626"/>
    </row>
    <row r="4627" spans="11:11" x14ac:dyDescent="0.25">
      <c r="K4627"/>
    </row>
    <row r="4628" spans="11:11" x14ac:dyDescent="0.25">
      <c r="K4628"/>
    </row>
    <row r="4629" spans="11:11" x14ac:dyDescent="0.25">
      <c r="K4629"/>
    </row>
    <row r="4630" spans="11:11" x14ac:dyDescent="0.25">
      <c r="K4630"/>
    </row>
    <row r="4631" spans="11:11" x14ac:dyDescent="0.25">
      <c r="K4631"/>
    </row>
    <row r="4632" spans="11:11" x14ac:dyDescent="0.25">
      <c r="K4632"/>
    </row>
    <row r="4633" spans="11:11" x14ac:dyDescent="0.25">
      <c r="K4633"/>
    </row>
    <row r="4634" spans="11:11" x14ac:dyDescent="0.25">
      <c r="K4634"/>
    </row>
    <row r="4635" spans="11:11" x14ac:dyDescent="0.25">
      <c r="K4635"/>
    </row>
    <row r="4636" spans="11:11" x14ac:dyDescent="0.25">
      <c r="K4636"/>
    </row>
    <row r="4637" spans="11:11" x14ac:dyDescent="0.25">
      <c r="K4637"/>
    </row>
    <row r="4638" spans="11:11" x14ac:dyDescent="0.25">
      <c r="K4638"/>
    </row>
    <row r="4639" spans="11:11" x14ac:dyDescent="0.25">
      <c r="K4639"/>
    </row>
    <row r="4640" spans="11:11" x14ac:dyDescent="0.25">
      <c r="K4640"/>
    </row>
    <row r="4641" spans="11:11" x14ac:dyDescent="0.25">
      <c r="K4641"/>
    </row>
    <row r="4642" spans="11:11" x14ac:dyDescent="0.25">
      <c r="K4642"/>
    </row>
    <row r="4643" spans="11:11" x14ac:dyDescent="0.25">
      <c r="K4643"/>
    </row>
    <row r="4644" spans="11:11" x14ac:dyDescent="0.25">
      <c r="K4644"/>
    </row>
    <row r="4645" spans="11:11" x14ac:dyDescent="0.25">
      <c r="K4645"/>
    </row>
    <row r="4646" spans="11:11" x14ac:dyDescent="0.25">
      <c r="K4646"/>
    </row>
    <row r="4647" spans="11:11" x14ac:dyDescent="0.25">
      <c r="K4647"/>
    </row>
    <row r="4648" spans="11:11" x14ac:dyDescent="0.25">
      <c r="K4648"/>
    </row>
    <row r="4649" spans="11:11" x14ac:dyDescent="0.25">
      <c r="K4649"/>
    </row>
    <row r="4650" spans="11:11" x14ac:dyDescent="0.25">
      <c r="K4650"/>
    </row>
    <row r="4651" spans="11:11" x14ac:dyDescent="0.25">
      <c r="K4651"/>
    </row>
    <row r="4652" spans="11:11" x14ac:dyDescent="0.25">
      <c r="K4652"/>
    </row>
    <row r="4653" spans="11:11" x14ac:dyDescent="0.25">
      <c r="K4653"/>
    </row>
    <row r="4654" spans="11:11" x14ac:dyDescent="0.25">
      <c r="K4654"/>
    </row>
    <row r="4655" spans="11:11" x14ac:dyDescent="0.25">
      <c r="K4655"/>
    </row>
    <row r="4656" spans="11:11" x14ac:dyDescent="0.25">
      <c r="K4656"/>
    </row>
    <row r="4657" spans="11:11" x14ac:dyDescent="0.25">
      <c r="K4657"/>
    </row>
    <row r="4658" spans="11:11" x14ac:dyDescent="0.25">
      <c r="K4658"/>
    </row>
    <row r="4659" spans="11:11" x14ac:dyDescent="0.25">
      <c r="K4659"/>
    </row>
    <row r="4660" spans="11:11" x14ac:dyDescent="0.25">
      <c r="K4660"/>
    </row>
    <row r="4661" spans="11:11" x14ac:dyDescent="0.25">
      <c r="K4661"/>
    </row>
    <row r="4662" spans="11:11" x14ac:dyDescent="0.25">
      <c r="K4662"/>
    </row>
    <row r="4663" spans="11:11" x14ac:dyDescent="0.25">
      <c r="K4663"/>
    </row>
    <row r="4664" spans="11:11" x14ac:dyDescent="0.25">
      <c r="K4664"/>
    </row>
    <row r="4665" spans="11:11" x14ac:dyDescent="0.25">
      <c r="K4665"/>
    </row>
    <row r="4666" spans="11:11" x14ac:dyDescent="0.25">
      <c r="K4666"/>
    </row>
    <row r="4667" spans="11:11" x14ac:dyDescent="0.25">
      <c r="K4667"/>
    </row>
    <row r="4668" spans="11:11" x14ac:dyDescent="0.25">
      <c r="K4668"/>
    </row>
    <row r="4669" spans="11:11" x14ac:dyDescent="0.25">
      <c r="K4669"/>
    </row>
    <row r="4670" spans="11:11" x14ac:dyDescent="0.25">
      <c r="K4670"/>
    </row>
    <row r="4671" spans="11:11" x14ac:dyDescent="0.25">
      <c r="K4671"/>
    </row>
    <row r="4672" spans="11:11" x14ac:dyDescent="0.25">
      <c r="K4672"/>
    </row>
    <row r="4673" spans="11:11" x14ac:dyDescent="0.25">
      <c r="K4673"/>
    </row>
    <row r="4674" spans="11:11" x14ac:dyDescent="0.25">
      <c r="K4674"/>
    </row>
    <row r="4675" spans="11:11" x14ac:dyDescent="0.25">
      <c r="K4675"/>
    </row>
    <row r="4676" spans="11:11" x14ac:dyDescent="0.25">
      <c r="K4676"/>
    </row>
    <row r="4677" spans="11:11" x14ac:dyDescent="0.25">
      <c r="K4677"/>
    </row>
    <row r="4678" spans="11:11" x14ac:dyDescent="0.25">
      <c r="K4678"/>
    </row>
    <row r="4679" spans="11:11" x14ac:dyDescent="0.25">
      <c r="K4679"/>
    </row>
    <row r="4680" spans="11:11" x14ac:dyDescent="0.25">
      <c r="K4680"/>
    </row>
    <row r="4681" spans="11:11" x14ac:dyDescent="0.25">
      <c r="K4681"/>
    </row>
    <row r="4682" spans="11:11" x14ac:dyDescent="0.25">
      <c r="K4682"/>
    </row>
    <row r="4683" spans="11:11" x14ac:dyDescent="0.25">
      <c r="K4683"/>
    </row>
    <row r="4684" spans="11:11" x14ac:dyDescent="0.25">
      <c r="K4684"/>
    </row>
    <row r="4685" spans="11:11" x14ac:dyDescent="0.25">
      <c r="K4685"/>
    </row>
    <row r="4686" spans="11:11" x14ac:dyDescent="0.25">
      <c r="K4686"/>
    </row>
    <row r="4687" spans="11:11" x14ac:dyDescent="0.25">
      <c r="K4687"/>
    </row>
    <row r="4688" spans="11:11" x14ac:dyDescent="0.25">
      <c r="K4688"/>
    </row>
    <row r="4689" spans="11:11" x14ac:dyDescent="0.25">
      <c r="K4689"/>
    </row>
    <row r="4690" spans="11:11" x14ac:dyDescent="0.25">
      <c r="K4690"/>
    </row>
    <row r="4691" spans="11:11" x14ac:dyDescent="0.25">
      <c r="K4691"/>
    </row>
    <row r="4692" spans="11:11" x14ac:dyDescent="0.25">
      <c r="K4692"/>
    </row>
    <row r="4693" spans="11:11" x14ac:dyDescent="0.25">
      <c r="K4693"/>
    </row>
    <row r="4694" spans="11:11" x14ac:dyDescent="0.25">
      <c r="K4694"/>
    </row>
    <row r="4695" spans="11:11" x14ac:dyDescent="0.25">
      <c r="K4695"/>
    </row>
    <row r="4696" spans="11:11" x14ac:dyDescent="0.25">
      <c r="K4696"/>
    </row>
    <row r="4697" spans="11:11" x14ac:dyDescent="0.25">
      <c r="K4697"/>
    </row>
    <row r="4698" spans="11:11" x14ac:dyDescent="0.25">
      <c r="K4698"/>
    </row>
    <row r="4699" spans="11:11" x14ac:dyDescent="0.25">
      <c r="K4699"/>
    </row>
    <row r="4700" spans="11:11" x14ac:dyDescent="0.25">
      <c r="K4700"/>
    </row>
    <row r="4701" spans="11:11" x14ac:dyDescent="0.25">
      <c r="K4701"/>
    </row>
    <row r="4702" spans="11:11" x14ac:dyDescent="0.25">
      <c r="K4702"/>
    </row>
    <row r="4703" spans="11:11" x14ac:dyDescent="0.25">
      <c r="K4703"/>
    </row>
    <row r="4704" spans="11:11" x14ac:dyDescent="0.25">
      <c r="K4704"/>
    </row>
    <row r="4705" spans="11:11" x14ac:dyDescent="0.25">
      <c r="K4705"/>
    </row>
    <row r="4706" spans="11:11" x14ac:dyDescent="0.25">
      <c r="K4706"/>
    </row>
    <row r="4707" spans="11:11" x14ac:dyDescent="0.25">
      <c r="K4707"/>
    </row>
    <row r="4708" spans="11:11" x14ac:dyDescent="0.25">
      <c r="K4708"/>
    </row>
    <row r="4709" spans="11:11" x14ac:dyDescent="0.25">
      <c r="K4709"/>
    </row>
    <row r="4710" spans="11:11" x14ac:dyDescent="0.25">
      <c r="K4710"/>
    </row>
    <row r="4711" spans="11:11" x14ac:dyDescent="0.25">
      <c r="K4711"/>
    </row>
    <row r="4712" spans="11:11" x14ac:dyDescent="0.25">
      <c r="K4712"/>
    </row>
    <row r="4713" spans="11:11" x14ac:dyDescent="0.25">
      <c r="K4713"/>
    </row>
    <row r="4714" spans="11:11" x14ac:dyDescent="0.25">
      <c r="K4714"/>
    </row>
    <row r="4715" spans="11:11" x14ac:dyDescent="0.25">
      <c r="K4715"/>
    </row>
    <row r="4716" spans="11:11" x14ac:dyDescent="0.25">
      <c r="K4716"/>
    </row>
    <row r="4717" spans="11:11" x14ac:dyDescent="0.25">
      <c r="K4717"/>
    </row>
    <row r="4718" spans="11:11" x14ac:dyDescent="0.25">
      <c r="K4718"/>
    </row>
    <row r="4719" spans="11:11" x14ac:dyDescent="0.25">
      <c r="K4719"/>
    </row>
    <row r="4720" spans="11:11" x14ac:dyDescent="0.25">
      <c r="K4720"/>
    </row>
    <row r="4721" spans="11:11" x14ac:dyDescent="0.25">
      <c r="K4721"/>
    </row>
    <row r="4722" spans="11:11" x14ac:dyDescent="0.25">
      <c r="K4722"/>
    </row>
    <row r="4723" spans="11:11" x14ac:dyDescent="0.25">
      <c r="K4723"/>
    </row>
    <row r="4724" spans="11:11" x14ac:dyDescent="0.25">
      <c r="K4724"/>
    </row>
    <row r="4725" spans="11:11" x14ac:dyDescent="0.25">
      <c r="K4725"/>
    </row>
    <row r="4726" spans="11:11" x14ac:dyDescent="0.25">
      <c r="K4726"/>
    </row>
    <row r="4727" spans="11:11" x14ac:dyDescent="0.25">
      <c r="K4727"/>
    </row>
    <row r="4728" spans="11:11" x14ac:dyDescent="0.25">
      <c r="K4728"/>
    </row>
    <row r="4729" spans="11:11" x14ac:dyDescent="0.25">
      <c r="K4729"/>
    </row>
    <row r="4730" spans="11:11" x14ac:dyDescent="0.25">
      <c r="K4730"/>
    </row>
    <row r="4731" spans="11:11" x14ac:dyDescent="0.25">
      <c r="K4731"/>
    </row>
    <row r="4732" spans="11:11" x14ac:dyDescent="0.25">
      <c r="K4732"/>
    </row>
    <row r="4733" spans="11:11" x14ac:dyDescent="0.25">
      <c r="K4733"/>
    </row>
    <row r="4734" spans="11:11" x14ac:dyDescent="0.25">
      <c r="K4734"/>
    </row>
    <row r="4735" spans="11:11" x14ac:dyDescent="0.25">
      <c r="K4735"/>
    </row>
    <row r="4736" spans="11:11" x14ac:dyDescent="0.25">
      <c r="K4736"/>
    </row>
    <row r="4737" spans="11:11" x14ac:dyDescent="0.25">
      <c r="K4737"/>
    </row>
    <row r="4738" spans="11:11" x14ac:dyDescent="0.25">
      <c r="K4738"/>
    </row>
    <row r="4739" spans="11:11" x14ac:dyDescent="0.25">
      <c r="K4739"/>
    </row>
    <row r="4740" spans="11:11" x14ac:dyDescent="0.25">
      <c r="K4740"/>
    </row>
    <row r="4741" spans="11:11" x14ac:dyDescent="0.25">
      <c r="K4741"/>
    </row>
    <row r="4742" spans="11:11" x14ac:dyDescent="0.25">
      <c r="K4742"/>
    </row>
    <row r="4743" spans="11:11" x14ac:dyDescent="0.25">
      <c r="K4743"/>
    </row>
    <row r="4744" spans="11:11" x14ac:dyDescent="0.25">
      <c r="K4744"/>
    </row>
    <row r="4745" spans="11:11" x14ac:dyDescent="0.25">
      <c r="K4745"/>
    </row>
    <row r="4746" spans="11:11" x14ac:dyDescent="0.25">
      <c r="K4746"/>
    </row>
    <row r="4747" spans="11:11" x14ac:dyDescent="0.25">
      <c r="K4747"/>
    </row>
    <row r="4748" spans="11:11" x14ac:dyDescent="0.25">
      <c r="K4748"/>
    </row>
    <row r="4749" spans="11:11" x14ac:dyDescent="0.25">
      <c r="K4749"/>
    </row>
    <row r="4750" spans="11:11" x14ac:dyDescent="0.25">
      <c r="K4750"/>
    </row>
    <row r="4751" spans="11:11" x14ac:dyDescent="0.25">
      <c r="K4751"/>
    </row>
    <row r="4752" spans="11:11" x14ac:dyDescent="0.25">
      <c r="K4752"/>
    </row>
    <row r="4753" spans="11:11" x14ac:dyDescent="0.25">
      <c r="K4753"/>
    </row>
    <row r="4754" spans="11:11" x14ac:dyDescent="0.25">
      <c r="K4754"/>
    </row>
    <row r="4755" spans="11:11" x14ac:dyDescent="0.25">
      <c r="K4755"/>
    </row>
    <row r="4756" spans="11:11" x14ac:dyDescent="0.25">
      <c r="K4756"/>
    </row>
    <row r="4757" spans="11:11" x14ac:dyDescent="0.25">
      <c r="K4757"/>
    </row>
    <row r="4758" spans="11:11" x14ac:dyDescent="0.25">
      <c r="K4758"/>
    </row>
    <row r="4759" spans="11:11" x14ac:dyDescent="0.25">
      <c r="K4759"/>
    </row>
    <row r="4760" spans="11:11" x14ac:dyDescent="0.25">
      <c r="K4760"/>
    </row>
    <row r="4761" spans="11:11" x14ac:dyDescent="0.25">
      <c r="K4761"/>
    </row>
    <row r="4762" spans="11:11" x14ac:dyDescent="0.25">
      <c r="K4762"/>
    </row>
    <row r="4763" spans="11:11" x14ac:dyDescent="0.25">
      <c r="K4763"/>
    </row>
    <row r="4764" spans="11:11" x14ac:dyDescent="0.25">
      <c r="K4764"/>
    </row>
    <row r="4765" spans="11:11" x14ac:dyDescent="0.25">
      <c r="K4765"/>
    </row>
    <row r="4766" spans="11:11" x14ac:dyDescent="0.25">
      <c r="K4766"/>
    </row>
    <row r="4767" spans="11:11" x14ac:dyDescent="0.25">
      <c r="K4767"/>
    </row>
    <row r="4768" spans="11:11" x14ac:dyDescent="0.25">
      <c r="K4768"/>
    </row>
    <row r="4769" spans="11:11" x14ac:dyDescent="0.25">
      <c r="K4769"/>
    </row>
    <row r="4770" spans="11:11" x14ac:dyDescent="0.25">
      <c r="K4770"/>
    </row>
    <row r="4771" spans="11:11" x14ac:dyDescent="0.25">
      <c r="K4771"/>
    </row>
    <row r="4772" spans="11:11" x14ac:dyDescent="0.25">
      <c r="K4772"/>
    </row>
    <row r="4773" spans="11:11" x14ac:dyDescent="0.25">
      <c r="K4773"/>
    </row>
    <row r="4774" spans="11:11" x14ac:dyDescent="0.25">
      <c r="K4774"/>
    </row>
    <row r="4775" spans="11:11" x14ac:dyDescent="0.25">
      <c r="K4775"/>
    </row>
    <row r="4776" spans="11:11" x14ac:dyDescent="0.25">
      <c r="K4776"/>
    </row>
    <row r="4777" spans="11:11" x14ac:dyDescent="0.25">
      <c r="K4777"/>
    </row>
    <row r="4778" spans="11:11" x14ac:dyDescent="0.25">
      <c r="K4778"/>
    </row>
    <row r="4779" spans="11:11" x14ac:dyDescent="0.25">
      <c r="K4779"/>
    </row>
    <row r="4780" spans="11:11" x14ac:dyDescent="0.25">
      <c r="K4780"/>
    </row>
    <row r="4781" spans="11:11" x14ac:dyDescent="0.25">
      <c r="K4781"/>
    </row>
    <row r="4782" spans="11:11" x14ac:dyDescent="0.25">
      <c r="K4782"/>
    </row>
    <row r="4783" spans="11:11" x14ac:dyDescent="0.25">
      <c r="K4783"/>
    </row>
    <row r="4784" spans="11:11" x14ac:dyDescent="0.25">
      <c r="K4784"/>
    </row>
    <row r="4785" spans="11:11" x14ac:dyDescent="0.25">
      <c r="K4785"/>
    </row>
    <row r="4786" spans="11:11" x14ac:dyDescent="0.25">
      <c r="K4786"/>
    </row>
    <row r="4787" spans="11:11" x14ac:dyDescent="0.25">
      <c r="K4787"/>
    </row>
    <row r="4788" spans="11:11" x14ac:dyDescent="0.25">
      <c r="K4788"/>
    </row>
    <row r="4789" spans="11:11" x14ac:dyDescent="0.25">
      <c r="K4789"/>
    </row>
    <row r="4790" spans="11:11" x14ac:dyDescent="0.25">
      <c r="K4790"/>
    </row>
    <row r="4791" spans="11:11" x14ac:dyDescent="0.25">
      <c r="K4791"/>
    </row>
    <row r="4792" spans="11:11" x14ac:dyDescent="0.25">
      <c r="K4792"/>
    </row>
    <row r="4793" spans="11:11" x14ac:dyDescent="0.25">
      <c r="K4793"/>
    </row>
    <row r="4794" spans="11:11" x14ac:dyDescent="0.25">
      <c r="K4794"/>
    </row>
    <row r="4795" spans="11:11" x14ac:dyDescent="0.25">
      <c r="K4795"/>
    </row>
    <row r="4796" spans="11:11" x14ac:dyDescent="0.25">
      <c r="K4796"/>
    </row>
    <row r="4797" spans="11:11" x14ac:dyDescent="0.25">
      <c r="K4797"/>
    </row>
    <row r="4798" spans="11:11" x14ac:dyDescent="0.25">
      <c r="K4798"/>
    </row>
    <row r="4799" spans="11:11" x14ac:dyDescent="0.25">
      <c r="K4799"/>
    </row>
    <row r="4800" spans="11:11" x14ac:dyDescent="0.25">
      <c r="K4800"/>
    </row>
    <row r="4801" spans="11:11" x14ac:dyDescent="0.25">
      <c r="K4801"/>
    </row>
    <row r="4802" spans="11:11" x14ac:dyDescent="0.25">
      <c r="K4802"/>
    </row>
    <row r="4803" spans="11:11" x14ac:dyDescent="0.25">
      <c r="K4803"/>
    </row>
    <row r="4804" spans="11:11" x14ac:dyDescent="0.25">
      <c r="K4804"/>
    </row>
    <row r="4805" spans="11:11" x14ac:dyDescent="0.25">
      <c r="K4805"/>
    </row>
    <row r="4806" spans="11:11" x14ac:dyDescent="0.25">
      <c r="K4806"/>
    </row>
    <row r="4807" spans="11:11" x14ac:dyDescent="0.25">
      <c r="K4807"/>
    </row>
    <row r="4808" spans="11:11" x14ac:dyDescent="0.25">
      <c r="K4808"/>
    </row>
    <row r="4809" spans="11:11" x14ac:dyDescent="0.25">
      <c r="K4809"/>
    </row>
    <row r="4810" spans="11:11" x14ac:dyDescent="0.25">
      <c r="K4810"/>
    </row>
    <row r="4811" spans="11:11" x14ac:dyDescent="0.25">
      <c r="K4811"/>
    </row>
    <row r="4812" spans="11:11" x14ac:dyDescent="0.25">
      <c r="K4812"/>
    </row>
    <row r="4813" spans="11:11" x14ac:dyDescent="0.25">
      <c r="K4813"/>
    </row>
    <row r="4814" spans="11:11" x14ac:dyDescent="0.25">
      <c r="K4814"/>
    </row>
    <row r="4815" spans="11:11" x14ac:dyDescent="0.25">
      <c r="K4815"/>
    </row>
    <row r="4816" spans="11:11" x14ac:dyDescent="0.25">
      <c r="K4816"/>
    </row>
    <row r="4817" spans="11:11" x14ac:dyDescent="0.25">
      <c r="K4817"/>
    </row>
    <row r="4818" spans="11:11" x14ac:dyDescent="0.25">
      <c r="K4818"/>
    </row>
    <row r="4819" spans="11:11" x14ac:dyDescent="0.25">
      <c r="K4819"/>
    </row>
    <row r="4820" spans="11:11" x14ac:dyDescent="0.25">
      <c r="K4820"/>
    </row>
    <row r="4821" spans="11:11" x14ac:dyDescent="0.25">
      <c r="K4821"/>
    </row>
    <row r="4822" spans="11:11" x14ac:dyDescent="0.25">
      <c r="K4822"/>
    </row>
    <row r="4823" spans="11:11" x14ac:dyDescent="0.25">
      <c r="K4823"/>
    </row>
    <row r="4824" spans="11:11" x14ac:dyDescent="0.25">
      <c r="K4824"/>
    </row>
    <row r="4825" spans="11:11" x14ac:dyDescent="0.25">
      <c r="K4825"/>
    </row>
    <row r="4826" spans="11:11" x14ac:dyDescent="0.25">
      <c r="K4826"/>
    </row>
    <row r="4827" spans="11:11" x14ac:dyDescent="0.25">
      <c r="K4827"/>
    </row>
    <row r="4828" spans="11:11" x14ac:dyDescent="0.25">
      <c r="K4828"/>
    </row>
    <row r="4829" spans="11:11" x14ac:dyDescent="0.25">
      <c r="K4829"/>
    </row>
    <row r="4830" spans="11:11" x14ac:dyDescent="0.25">
      <c r="K4830"/>
    </row>
    <row r="4831" spans="11:11" x14ac:dyDescent="0.25">
      <c r="K4831"/>
    </row>
    <row r="4832" spans="11:11" x14ac:dyDescent="0.25">
      <c r="K4832"/>
    </row>
    <row r="4833" spans="11:11" x14ac:dyDescent="0.25">
      <c r="K4833"/>
    </row>
    <row r="4834" spans="11:11" x14ac:dyDescent="0.25">
      <c r="K4834"/>
    </row>
    <row r="4835" spans="11:11" x14ac:dyDescent="0.25">
      <c r="K4835"/>
    </row>
    <row r="4836" spans="11:11" x14ac:dyDescent="0.25">
      <c r="K4836"/>
    </row>
    <row r="4837" spans="11:11" x14ac:dyDescent="0.25">
      <c r="K4837"/>
    </row>
    <row r="4838" spans="11:11" x14ac:dyDescent="0.25">
      <c r="K4838"/>
    </row>
    <row r="4839" spans="11:11" x14ac:dyDescent="0.25">
      <c r="K4839"/>
    </row>
    <row r="4840" spans="11:11" x14ac:dyDescent="0.25">
      <c r="K4840"/>
    </row>
    <row r="4841" spans="11:11" x14ac:dyDescent="0.25">
      <c r="K4841"/>
    </row>
    <row r="4842" spans="11:11" x14ac:dyDescent="0.25">
      <c r="K4842"/>
    </row>
    <row r="4843" spans="11:11" x14ac:dyDescent="0.25">
      <c r="K4843"/>
    </row>
    <row r="4844" spans="11:11" x14ac:dyDescent="0.25">
      <c r="K4844"/>
    </row>
    <row r="4845" spans="11:11" x14ac:dyDescent="0.25">
      <c r="K4845"/>
    </row>
    <row r="4846" spans="11:11" x14ac:dyDescent="0.25">
      <c r="K4846"/>
    </row>
    <row r="4847" spans="11:11" x14ac:dyDescent="0.25">
      <c r="K4847"/>
    </row>
    <row r="4848" spans="11:11" x14ac:dyDescent="0.25">
      <c r="K4848"/>
    </row>
    <row r="4849" spans="11:11" x14ac:dyDescent="0.25">
      <c r="K4849"/>
    </row>
    <row r="4850" spans="11:11" x14ac:dyDescent="0.25">
      <c r="K4850"/>
    </row>
    <row r="4851" spans="11:11" x14ac:dyDescent="0.25">
      <c r="K4851"/>
    </row>
    <row r="4852" spans="11:11" x14ac:dyDescent="0.25">
      <c r="K4852"/>
    </row>
    <row r="4853" spans="11:11" x14ac:dyDescent="0.25">
      <c r="K4853"/>
    </row>
    <row r="4854" spans="11:11" x14ac:dyDescent="0.25">
      <c r="K4854"/>
    </row>
    <row r="4855" spans="11:11" x14ac:dyDescent="0.25">
      <c r="K4855"/>
    </row>
    <row r="4856" spans="11:11" x14ac:dyDescent="0.25">
      <c r="K4856"/>
    </row>
    <row r="4857" spans="11:11" x14ac:dyDescent="0.25">
      <c r="K4857"/>
    </row>
    <row r="4858" spans="11:11" x14ac:dyDescent="0.25">
      <c r="K4858"/>
    </row>
    <row r="4859" spans="11:11" x14ac:dyDescent="0.25">
      <c r="K4859"/>
    </row>
    <row r="4860" spans="11:11" x14ac:dyDescent="0.25">
      <c r="K4860"/>
    </row>
    <row r="4861" spans="11:11" x14ac:dyDescent="0.25">
      <c r="K4861"/>
    </row>
    <row r="4862" spans="11:11" x14ac:dyDescent="0.25">
      <c r="K4862"/>
    </row>
    <row r="4863" spans="11:11" x14ac:dyDescent="0.25">
      <c r="K4863"/>
    </row>
    <row r="4864" spans="11:11" x14ac:dyDescent="0.25">
      <c r="K4864"/>
    </row>
    <row r="4865" spans="11:11" x14ac:dyDescent="0.25">
      <c r="K4865"/>
    </row>
    <row r="4866" spans="11:11" x14ac:dyDescent="0.25">
      <c r="K4866"/>
    </row>
    <row r="4867" spans="11:11" x14ac:dyDescent="0.25">
      <c r="K4867"/>
    </row>
    <row r="4868" spans="11:11" x14ac:dyDescent="0.25">
      <c r="K4868"/>
    </row>
    <row r="4869" spans="11:11" x14ac:dyDescent="0.25">
      <c r="K4869"/>
    </row>
    <row r="4870" spans="11:11" x14ac:dyDescent="0.25">
      <c r="K4870"/>
    </row>
    <row r="4871" spans="11:11" x14ac:dyDescent="0.25">
      <c r="K4871"/>
    </row>
    <row r="4872" spans="11:11" x14ac:dyDescent="0.25">
      <c r="K4872"/>
    </row>
    <row r="4873" spans="11:11" x14ac:dyDescent="0.25">
      <c r="K4873"/>
    </row>
    <row r="4874" spans="11:11" x14ac:dyDescent="0.25">
      <c r="K4874"/>
    </row>
    <row r="4875" spans="11:11" x14ac:dyDescent="0.25">
      <c r="K4875"/>
    </row>
    <row r="4876" spans="11:11" x14ac:dyDescent="0.25">
      <c r="K4876"/>
    </row>
    <row r="4877" spans="11:11" x14ac:dyDescent="0.25">
      <c r="K4877"/>
    </row>
    <row r="4878" spans="11:11" x14ac:dyDescent="0.25">
      <c r="K4878"/>
    </row>
    <row r="4879" spans="11:11" x14ac:dyDescent="0.25">
      <c r="K4879"/>
    </row>
    <row r="4880" spans="11:11" x14ac:dyDescent="0.25">
      <c r="K4880"/>
    </row>
    <row r="4881" spans="11:11" x14ac:dyDescent="0.25">
      <c r="K4881"/>
    </row>
    <row r="4882" spans="11:11" x14ac:dyDescent="0.25">
      <c r="K4882"/>
    </row>
    <row r="4883" spans="11:11" x14ac:dyDescent="0.25">
      <c r="K4883"/>
    </row>
    <row r="4884" spans="11:11" x14ac:dyDescent="0.25">
      <c r="K4884"/>
    </row>
    <row r="4885" spans="11:11" x14ac:dyDescent="0.25">
      <c r="K4885"/>
    </row>
    <row r="4886" spans="11:11" x14ac:dyDescent="0.25">
      <c r="K4886"/>
    </row>
    <row r="4887" spans="11:11" x14ac:dyDescent="0.25">
      <c r="K4887"/>
    </row>
    <row r="4888" spans="11:11" x14ac:dyDescent="0.25">
      <c r="K4888"/>
    </row>
    <row r="4889" spans="11:11" x14ac:dyDescent="0.25">
      <c r="K4889"/>
    </row>
    <row r="4890" spans="11:11" x14ac:dyDescent="0.25">
      <c r="K4890"/>
    </row>
    <row r="4891" spans="11:11" x14ac:dyDescent="0.25">
      <c r="K4891"/>
    </row>
    <row r="4892" spans="11:11" x14ac:dyDescent="0.25">
      <c r="K4892"/>
    </row>
    <row r="4893" spans="11:11" x14ac:dyDescent="0.25">
      <c r="K4893"/>
    </row>
    <row r="4894" spans="11:11" x14ac:dyDescent="0.25">
      <c r="K4894"/>
    </row>
    <row r="4895" spans="11:11" x14ac:dyDescent="0.25">
      <c r="K4895"/>
    </row>
    <row r="4896" spans="11:11" x14ac:dyDescent="0.25">
      <c r="K4896"/>
    </row>
    <row r="4897" spans="11:11" x14ac:dyDescent="0.25">
      <c r="K4897"/>
    </row>
    <row r="4898" spans="11:11" x14ac:dyDescent="0.25">
      <c r="K4898"/>
    </row>
    <row r="4899" spans="11:11" x14ac:dyDescent="0.25">
      <c r="K4899"/>
    </row>
    <row r="4900" spans="11:11" x14ac:dyDescent="0.25">
      <c r="K4900"/>
    </row>
    <row r="4901" spans="11:11" x14ac:dyDescent="0.25">
      <c r="K4901"/>
    </row>
    <row r="4902" spans="11:11" x14ac:dyDescent="0.25">
      <c r="K4902"/>
    </row>
    <row r="4903" spans="11:11" x14ac:dyDescent="0.25">
      <c r="K4903"/>
    </row>
    <row r="4904" spans="11:11" x14ac:dyDescent="0.25">
      <c r="K4904"/>
    </row>
    <row r="4905" spans="11:11" x14ac:dyDescent="0.25">
      <c r="K4905"/>
    </row>
    <row r="4906" spans="11:11" x14ac:dyDescent="0.25">
      <c r="K4906"/>
    </row>
    <row r="4907" spans="11:11" x14ac:dyDescent="0.25">
      <c r="K4907"/>
    </row>
    <row r="4908" spans="11:11" x14ac:dyDescent="0.25">
      <c r="K4908"/>
    </row>
    <row r="4909" spans="11:11" x14ac:dyDescent="0.25">
      <c r="K4909"/>
    </row>
    <row r="4910" spans="11:11" x14ac:dyDescent="0.25">
      <c r="K4910"/>
    </row>
    <row r="4911" spans="11:11" x14ac:dyDescent="0.25">
      <c r="K4911"/>
    </row>
    <row r="4912" spans="11:11" x14ac:dyDescent="0.25">
      <c r="K4912"/>
    </row>
    <row r="4913" spans="11:11" x14ac:dyDescent="0.25">
      <c r="K4913"/>
    </row>
    <row r="4914" spans="11:11" x14ac:dyDescent="0.25">
      <c r="K4914"/>
    </row>
    <row r="4915" spans="11:11" x14ac:dyDescent="0.25">
      <c r="K4915"/>
    </row>
    <row r="4916" spans="11:11" x14ac:dyDescent="0.25">
      <c r="K4916"/>
    </row>
    <row r="4917" spans="11:11" x14ac:dyDescent="0.25">
      <c r="K4917"/>
    </row>
    <row r="4918" spans="11:11" x14ac:dyDescent="0.25">
      <c r="K4918"/>
    </row>
    <row r="4919" spans="11:11" x14ac:dyDescent="0.25">
      <c r="K4919"/>
    </row>
    <row r="4920" spans="11:11" x14ac:dyDescent="0.25">
      <c r="K4920"/>
    </row>
    <row r="4921" spans="11:11" x14ac:dyDescent="0.25">
      <c r="K4921"/>
    </row>
    <row r="4922" spans="11:11" x14ac:dyDescent="0.25">
      <c r="K4922"/>
    </row>
    <row r="4923" spans="11:11" x14ac:dyDescent="0.25">
      <c r="K4923"/>
    </row>
    <row r="4924" spans="11:11" x14ac:dyDescent="0.25">
      <c r="K4924"/>
    </row>
    <row r="4925" spans="11:11" x14ac:dyDescent="0.25">
      <c r="K4925"/>
    </row>
    <row r="4926" spans="11:11" x14ac:dyDescent="0.25">
      <c r="K4926"/>
    </row>
    <row r="4927" spans="11:11" x14ac:dyDescent="0.25">
      <c r="K4927"/>
    </row>
    <row r="4928" spans="11:11" x14ac:dyDescent="0.25">
      <c r="K4928"/>
    </row>
    <row r="4929" spans="11:11" x14ac:dyDescent="0.25">
      <c r="K4929"/>
    </row>
    <row r="4930" spans="11:11" x14ac:dyDescent="0.25">
      <c r="K4930"/>
    </row>
    <row r="4931" spans="11:11" x14ac:dyDescent="0.25">
      <c r="K4931"/>
    </row>
    <row r="4932" spans="11:11" x14ac:dyDescent="0.25">
      <c r="K4932"/>
    </row>
    <row r="4933" spans="11:11" x14ac:dyDescent="0.25">
      <c r="K4933"/>
    </row>
    <row r="4934" spans="11:11" x14ac:dyDescent="0.25">
      <c r="K4934"/>
    </row>
    <row r="4935" spans="11:11" x14ac:dyDescent="0.25">
      <c r="K4935"/>
    </row>
    <row r="4936" spans="11:11" x14ac:dyDescent="0.25">
      <c r="K4936"/>
    </row>
    <row r="4937" spans="11:11" x14ac:dyDescent="0.25">
      <c r="K4937"/>
    </row>
    <row r="4938" spans="11:11" x14ac:dyDescent="0.25">
      <c r="K4938"/>
    </row>
    <row r="4939" spans="11:11" x14ac:dyDescent="0.25">
      <c r="K4939"/>
    </row>
    <row r="4940" spans="11:11" x14ac:dyDescent="0.25">
      <c r="K4940"/>
    </row>
    <row r="4941" spans="11:11" x14ac:dyDescent="0.25">
      <c r="K4941"/>
    </row>
    <row r="4942" spans="11:11" x14ac:dyDescent="0.25">
      <c r="K4942"/>
    </row>
    <row r="4943" spans="11:11" x14ac:dyDescent="0.25">
      <c r="K4943"/>
    </row>
    <row r="4944" spans="11:11" x14ac:dyDescent="0.25">
      <c r="K4944"/>
    </row>
    <row r="4945" spans="11:11" x14ac:dyDescent="0.25">
      <c r="K4945"/>
    </row>
    <row r="4946" spans="11:11" x14ac:dyDescent="0.25">
      <c r="K4946"/>
    </row>
    <row r="4947" spans="11:11" x14ac:dyDescent="0.25">
      <c r="K4947"/>
    </row>
    <row r="4948" spans="11:11" x14ac:dyDescent="0.25">
      <c r="K4948"/>
    </row>
    <row r="4949" spans="11:11" x14ac:dyDescent="0.25">
      <c r="K4949"/>
    </row>
    <row r="4950" spans="11:11" x14ac:dyDescent="0.25">
      <c r="K4950"/>
    </row>
    <row r="4951" spans="11:11" x14ac:dyDescent="0.25">
      <c r="K4951"/>
    </row>
    <row r="4952" spans="11:11" x14ac:dyDescent="0.25">
      <c r="K4952"/>
    </row>
    <row r="4953" spans="11:11" x14ac:dyDescent="0.25">
      <c r="K4953"/>
    </row>
    <row r="4954" spans="11:11" x14ac:dyDescent="0.25">
      <c r="K4954"/>
    </row>
    <row r="4955" spans="11:11" x14ac:dyDescent="0.25">
      <c r="K4955"/>
    </row>
    <row r="4956" spans="11:11" x14ac:dyDescent="0.25">
      <c r="K4956"/>
    </row>
    <row r="4957" spans="11:11" x14ac:dyDescent="0.25">
      <c r="K4957"/>
    </row>
    <row r="4958" spans="11:11" x14ac:dyDescent="0.25">
      <c r="K4958"/>
    </row>
    <row r="4959" spans="11:11" x14ac:dyDescent="0.25">
      <c r="K4959"/>
    </row>
    <row r="4960" spans="11:11" x14ac:dyDescent="0.25">
      <c r="K4960"/>
    </row>
    <row r="4961" spans="11:11" x14ac:dyDescent="0.25">
      <c r="K4961"/>
    </row>
    <row r="4962" spans="11:11" x14ac:dyDescent="0.25">
      <c r="K4962"/>
    </row>
    <row r="4963" spans="11:11" x14ac:dyDescent="0.25">
      <c r="K4963"/>
    </row>
    <row r="4964" spans="11:11" x14ac:dyDescent="0.25">
      <c r="K4964"/>
    </row>
    <row r="4965" spans="11:11" x14ac:dyDescent="0.25">
      <c r="K4965"/>
    </row>
    <row r="4966" spans="11:11" x14ac:dyDescent="0.25">
      <c r="K4966"/>
    </row>
    <row r="4967" spans="11:11" x14ac:dyDescent="0.25">
      <c r="K4967"/>
    </row>
    <row r="4968" spans="11:11" x14ac:dyDescent="0.25">
      <c r="K4968"/>
    </row>
    <row r="4969" spans="11:11" x14ac:dyDescent="0.25">
      <c r="K4969"/>
    </row>
    <row r="4970" spans="11:11" x14ac:dyDescent="0.25">
      <c r="K4970"/>
    </row>
    <row r="4971" spans="11:11" x14ac:dyDescent="0.25">
      <c r="K4971"/>
    </row>
    <row r="4972" spans="11:11" x14ac:dyDescent="0.25">
      <c r="K4972"/>
    </row>
    <row r="4973" spans="11:11" x14ac:dyDescent="0.25">
      <c r="K4973"/>
    </row>
    <row r="4974" spans="11:11" x14ac:dyDescent="0.25">
      <c r="K4974"/>
    </row>
    <row r="4975" spans="11:11" x14ac:dyDescent="0.25">
      <c r="K4975"/>
    </row>
    <row r="4976" spans="11:11" x14ac:dyDescent="0.25">
      <c r="K4976"/>
    </row>
    <row r="4977" spans="11:11" x14ac:dyDescent="0.25">
      <c r="K4977"/>
    </row>
    <row r="4978" spans="11:11" x14ac:dyDescent="0.25">
      <c r="K4978"/>
    </row>
    <row r="4979" spans="11:11" x14ac:dyDescent="0.25">
      <c r="K4979"/>
    </row>
    <row r="4980" spans="11:11" x14ac:dyDescent="0.25">
      <c r="K4980"/>
    </row>
    <row r="4981" spans="11:11" x14ac:dyDescent="0.25">
      <c r="K4981"/>
    </row>
    <row r="4982" spans="11:11" x14ac:dyDescent="0.25">
      <c r="K4982"/>
    </row>
    <row r="4983" spans="11:11" x14ac:dyDescent="0.25">
      <c r="K4983"/>
    </row>
    <row r="4984" spans="11:11" x14ac:dyDescent="0.25">
      <c r="K4984"/>
    </row>
    <row r="4985" spans="11:11" x14ac:dyDescent="0.25">
      <c r="K4985"/>
    </row>
    <row r="4986" spans="11:11" x14ac:dyDescent="0.25">
      <c r="K4986"/>
    </row>
    <row r="4987" spans="11:11" x14ac:dyDescent="0.25">
      <c r="K4987"/>
    </row>
    <row r="4988" spans="11:11" x14ac:dyDescent="0.25">
      <c r="K4988"/>
    </row>
    <row r="4989" spans="11:11" x14ac:dyDescent="0.25">
      <c r="K4989"/>
    </row>
    <row r="4990" spans="11:11" x14ac:dyDescent="0.25">
      <c r="K4990"/>
    </row>
    <row r="4991" spans="11:11" x14ac:dyDescent="0.25">
      <c r="K4991"/>
    </row>
    <row r="4992" spans="11:11" x14ac:dyDescent="0.25">
      <c r="K4992"/>
    </row>
    <row r="4993" spans="11:11" x14ac:dyDescent="0.25">
      <c r="K4993"/>
    </row>
    <row r="4994" spans="11:11" x14ac:dyDescent="0.25">
      <c r="K4994"/>
    </row>
    <row r="4995" spans="11:11" x14ac:dyDescent="0.25">
      <c r="K4995"/>
    </row>
    <row r="4996" spans="11:11" x14ac:dyDescent="0.25">
      <c r="K4996"/>
    </row>
    <row r="4997" spans="11:11" x14ac:dyDescent="0.25">
      <c r="K4997"/>
    </row>
    <row r="4998" spans="11:11" x14ac:dyDescent="0.25">
      <c r="K4998"/>
    </row>
    <row r="4999" spans="11:11" x14ac:dyDescent="0.25">
      <c r="K4999"/>
    </row>
    <row r="5000" spans="11:11" x14ac:dyDescent="0.25">
      <c r="K5000"/>
    </row>
    <row r="5001" spans="11:11" x14ac:dyDescent="0.25">
      <c r="K5001"/>
    </row>
    <row r="5002" spans="11:11" x14ac:dyDescent="0.25">
      <c r="K5002"/>
    </row>
    <row r="5003" spans="11:11" x14ac:dyDescent="0.25">
      <c r="K5003"/>
    </row>
    <row r="5004" spans="11:11" x14ac:dyDescent="0.25">
      <c r="K5004"/>
    </row>
    <row r="5005" spans="11:11" x14ac:dyDescent="0.25">
      <c r="K5005"/>
    </row>
    <row r="5006" spans="11:11" x14ac:dyDescent="0.25">
      <c r="K5006"/>
    </row>
    <row r="5007" spans="11:11" x14ac:dyDescent="0.25">
      <c r="K5007"/>
    </row>
    <row r="5008" spans="11:11" x14ac:dyDescent="0.25">
      <c r="K5008"/>
    </row>
    <row r="5009" spans="11:11" x14ac:dyDescent="0.25">
      <c r="K5009"/>
    </row>
    <row r="5010" spans="11:11" x14ac:dyDescent="0.25">
      <c r="K5010"/>
    </row>
    <row r="5011" spans="11:11" x14ac:dyDescent="0.25">
      <c r="K5011"/>
    </row>
    <row r="5012" spans="11:11" x14ac:dyDescent="0.25">
      <c r="K5012"/>
    </row>
    <row r="5013" spans="11:11" x14ac:dyDescent="0.25">
      <c r="K5013"/>
    </row>
    <row r="5014" spans="11:11" x14ac:dyDescent="0.25">
      <c r="K5014"/>
    </row>
    <row r="5015" spans="11:11" x14ac:dyDescent="0.25">
      <c r="K5015"/>
    </row>
    <row r="5016" spans="11:11" x14ac:dyDescent="0.25">
      <c r="K5016"/>
    </row>
    <row r="5017" spans="11:11" x14ac:dyDescent="0.25">
      <c r="K5017"/>
    </row>
    <row r="5018" spans="11:11" x14ac:dyDescent="0.25">
      <c r="K5018"/>
    </row>
    <row r="5019" spans="11:11" x14ac:dyDescent="0.25">
      <c r="K5019"/>
    </row>
    <row r="5020" spans="11:11" x14ac:dyDescent="0.25">
      <c r="K5020"/>
    </row>
    <row r="5021" spans="11:11" x14ac:dyDescent="0.25">
      <c r="K5021"/>
    </row>
    <row r="5022" spans="11:11" x14ac:dyDescent="0.25">
      <c r="K5022"/>
    </row>
    <row r="5023" spans="11:11" x14ac:dyDescent="0.25">
      <c r="K5023"/>
    </row>
    <row r="5024" spans="11:11" x14ac:dyDescent="0.25">
      <c r="K5024"/>
    </row>
    <row r="5025" spans="11:11" x14ac:dyDescent="0.25">
      <c r="K5025"/>
    </row>
    <row r="5026" spans="11:11" x14ac:dyDescent="0.25">
      <c r="K5026"/>
    </row>
    <row r="5027" spans="11:11" x14ac:dyDescent="0.25">
      <c r="K5027"/>
    </row>
    <row r="5028" spans="11:11" x14ac:dyDescent="0.25">
      <c r="K5028"/>
    </row>
    <row r="5029" spans="11:11" x14ac:dyDescent="0.25">
      <c r="K5029"/>
    </row>
    <row r="5030" spans="11:11" x14ac:dyDescent="0.25">
      <c r="K5030"/>
    </row>
    <row r="5031" spans="11:11" x14ac:dyDescent="0.25">
      <c r="K5031"/>
    </row>
    <row r="5032" spans="11:11" x14ac:dyDescent="0.25">
      <c r="K5032"/>
    </row>
    <row r="5033" spans="11:11" x14ac:dyDescent="0.25">
      <c r="K5033"/>
    </row>
    <row r="5034" spans="11:11" x14ac:dyDescent="0.25">
      <c r="K5034"/>
    </row>
    <row r="5035" spans="11:11" x14ac:dyDescent="0.25">
      <c r="K5035"/>
    </row>
    <row r="5036" spans="11:11" x14ac:dyDescent="0.25">
      <c r="K5036"/>
    </row>
    <row r="5037" spans="11:11" x14ac:dyDescent="0.25">
      <c r="K5037"/>
    </row>
    <row r="5038" spans="11:11" x14ac:dyDescent="0.25">
      <c r="K5038"/>
    </row>
    <row r="5039" spans="11:11" x14ac:dyDescent="0.25">
      <c r="K5039"/>
    </row>
    <row r="5040" spans="11:11" x14ac:dyDescent="0.25">
      <c r="K5040"/>
    </row>
    <row r="5041" spans="11:11" x14ac:dyDescent="0.25">
      <c r="K5041"/>
    </row>
    <row r="5042" spans="11:11" x14ac:dyDescent="0.25">
      <c r="K5042"/>
    </row>
    <row r="5043" spans="11:11" x14ac:dyDescent="0.25">
      <c r="K5043"/>
    </row>
    <row r="5044" spans="11:11" x14ac:dyDescent="0.25">
      <c r="K5044"/>
    </row>
    <row r="5045" spans="11:11" x14ac:dyDescent="0.25">
      <c r="K5045"/>
    </row>
    <row r="5046" spans="11:11" x14ac:dyDescent="0.25">
      <c r="K5046"/>
    </row>
    <row r="5047" spans="11:11" x14ac:dyDescent="0.25">
      <c r="K5047"/>
    </row>
    <row r="5048" spans="11:11" x14ac:dyDescent="0.25">
      <c r="K5048"/>
    </row>
    <row r="5049" spans="11:11" x14ac:dyDescent="0.25">
      <c r="K5049"/>
    </row>
    <row r="5050" spans="11:11" x14ac:dyDescent="0.25">
      <c r="K5050"/>
    </row>
    <row r="5051" spans="11:11" x14ac:dyDescent="0.25">
      <c r="K5051"/>
    </row>
    <row r="5052" spans="11:11" x14ac:dyDescent="0.25">
      <c r="K5052"/>
    </row>
    <row r="5053" spans="11:11" x14ac:dyDescent="0.25">
      <c r="K5053"/>
    </row>
    <row r="5054" spans="11:11" x14ac:dyDescent="0.25">
      <c r="K5054"/>
    </row>
    <row r="5055" spans="11:11" x14ac:dyDescent="0.25">
      <c r="K5055"/>
    </row>
    <row r="5056" spans="11:11" x14ac:dyDescent="0.25">
      <c r="K5056"/>
    </row>
    <row r="5057" spans="11:11" x14ac:dyDescent="0.25">
      <c r="K5057"/>
    </row>
    <row r="5058" spans="11:11" x14ac:dyDescent="0.25">
      <c r="K5058"/>
    </row>
    <row r="5059" spans="11:11" x14ac:dyDescent="0.25">
      <c r="K5059"/>
    </row>
    <row r="5060" spans="11:11" x14ac:dyDescent="0.25">
      <c r="K5060"/>
    </row>
    <row r="5061" spans="11:11" x14ac:dyDescent="0.25">
      <c r="K5061"/>
    </row>
    <row r="5062" spans="11:11" x14ac:dyDescent="0.25">
      <c r="K5062"/>
    </row>
    <row r="5063" spans="11:11" x14ac:dyDescent="0.25">
      <c r="K5063"/>
    </row>
    <row r="5064" spans="11:11" x14ac:dyDescent="0.25">
      <c r="K5064"/>
    </row>
    <row r="5065" spans="11:11" x14ac:dyDescent="0.25">
      <c r="K5065"/>
    </row>
    <row r="5066" spans="11:11" x14ac:dyDescent="0.25">
      <c r="K5066"/>
    </row>
    <row r="5067" spans="11:11" x14ac:dyDescent="0.25">
      <c r="K5067"/>
    </row>
    <row r="5068" spans="11:11" x14ac:dyDescent="0.25">
      <c r="K5068"/>
    </row>
    <row r="5069" spans="11:11" x14ac:dyDescent="0.25">
      <c r="K5069"/>
    </row>
    <row r="5070" spans="11:11" x14ac:dyDescent="0.25">
      <c r="K5070"/>
    </row>
    <row r="5071" spans="11:11" x14ac:dyDescent="0.25">
      <c r="K5071"/>
    </row>
    <row r="5072" spans="11:11" x14ac:dyDescent="0.25">
      <c r="K5072"/>
    </row>
    <row r="5073" spans="11:11" x14ac:dyDescent="0.25">
      <c r="K5073"/>
    </row>
    <row r="5074" spans="11:11" x14ac:dyDescent="0.25">
      <c r="K5074"/>
    </row>
    <row r="5075" spans="11:11" x14ac:dyDescent="0.25">
      <c r="K5075"/>
    </row>
    <row r="5076" spans="11:11" x14ac:dyDescent="0.25">
      <c r="K5076"/>
    </row>
    <row r="5077" spans="11:11" x14ac:dyDescent="0.25">
      <c r="K5077"/>
    </row>
    <row r="5078" spans="11:11" x14ac:dyDescent="0.25">
      <c r="K5078"/>
    </row>
    <row r="5079" spans="11:11" x14ac:dyDescent="0.25">
      <c r="K5079"/>
    </row>
    <row r="5080" spans="11:11" x14ac:dyDescent="0.25">
      <c r="K5080"/>
    </row>
    <row r="5081" spans="11:11" x14ac:dyDescent="0.25">
      <c r="K5081"/>
    </row>
    <row r="5082" spans="11:11" x14ac:dyDescent="0.25">
      <c r="K5082"/>
    </row>
    <row r="5083" spans="11:11" x14ac:dyDescent="0.25">
      <c r="K5083"/>
    </row>
    <row r="5084" spans="11:11" x14ac:dyDescent="0.25">
      <c r="K5084"/>
    </row>
    <row r="5085" spans="11:11" x14ac:dyDescent="0.25">
      <c r="K5085"/>
    </row>
    <row r="5086" spans="11:11" x14ac:dyDescent="0.25">
      <c r="K5086"/>
    </row>
    <row r="5087" spans="11:11" x14ac:dyDescent="0.25">
      <c r="K5087"/>
    </row>
    <row r="5088" spans="11:11" x14ac:dyDescent="0.25">
      <c r="K5088"/>
    </row>
    <row r="5089" spans="11:11" x14ac:dyDescent="0.25">
      <c r="K5089"/>
    </row>
    <row r="5090" spans="11:11" x14ac:dyDescent="0.25">
      <c r="K5090"/>
    </row>
    <row r="5091" spans="11:11" x14ac:dyDescent="0.25">
      <c r="K5091"/>
    </row>
    <row r="5092" spans="11:11" x14ac:dyDescent="0.25">
      <c r="K5092"/>
    </row>
    <row r="5093" spans="11:11" x14ac:dyDescent="0.25">
      <c r="K5093"/>
    </row>
    <row r="5094" spans="11:11" x14ac:dyDescent="0.25">
      <c r="K5094"/>
    </row>
    <row r="5095" spans="11:11" x14ac:dyDescent="0.25">
      <c r="K5095"/>
    </row>
    <row r="5096" spans="11:11" x14ac:dyDescent="0.25">
      <c r="K5096"/>
    </row>
    <row r="5097" spans="11:11" x14ac:dyDescent="0.25">
      <c r="K5097"/>
    </row>
    <row r="5098" spans="11:11" x14ac:dyDescent="0.25">
      <c r="K5098"/>
    </row>
    <row r="5099" spans="11:11" x14ac:dyDescent="0.25">
      <c r="K5099"/>
    </row>
    <row r="5100" spans="11:11" x14ac:dyDescent="0.25">
      <c r="K5100"/>
    </row>
    <row r="5101" spans="11:11" x14ac:dyDescent="0.25">
      <c r="K5101"/>
    </row>
    <row r="5102" spans="11:11" x14ac:dyDescent="0.25">
      <c r="K5102"/>
    </row>
    <row r="5103" spans="11:11" x14ac:dyDescent="0.25">
      <c r="K5103"/>
    </row>
    <row r="5104" spans="11:11" x14ac:dyDescent="0.25">
      <c r="K5104"/>
    </row>
    <row r="5105" spans="11:11" x14ac:dyDescent="0.25">
      <c r="K5105"/>
    </row>
    <row r="5106" spans="11:11" x14ac:dyDescent="0.25">
      <c r="K5106"/>
    </row>
    <row r="5107" spans="11:11" x14ac:dyDescent="0.25">
      <c r="K5107"/>
    </row>
    <row r="5108" spans="11:11" x14ac:dyDescent="0.25">
      <c r="K5108"/>
    </row>
    <row r="5109" spans="11:11" x14ac:dyDescent="0.25">
      <c r="K5109"/>
    </row>
    <row r="5110" spans="11:11" x14ac:dyDescent="0.25">
      <c r="K5110"/>
    </row>
    <row r="5111" spans="11:11" x14ac:dyDescent="0.25">
      <c r="K5111"/>
    </row>
    <row r="5112" spans="11:11" x14ac:dyDescent="0.25">
      <c r="K5112"/>
    </row>
    <row r="5113" spans="11:11" x14ac:dyDescent="0.25">
      <c r="K5113"/>
    </row>
    <row r="5114" spans="11:11" x14ac:dyDescent="0.25">
      <c r="K5114"/>
    </row>
    <row r="5115" spans="11:11" x14ac:dyDescent="0.25">
      <c r="K5115"/>
    </row>
    <row r="5116" spans="11:11" x14ac:dyDescent="0.25">
      <c r="K5116"/>
    </row>
    <row r="5117" spans="11:11" x14ac:dyDescent="0.25">
      <c r="K5117"/>
    </row>
    <row r="5118" spans="11:11" x14ac:dyDescent="0.25">
      <c r="K5118"/>
    </row>
    <row r="5119" spans="11:11" x14ac:dyDescent="0.25">
      <c r="K5119"/>
    </row>
    <row r="5120" spans="11:11" x14ac:dyDescent="0.25">
      <c r="K5120"/>
    </row>
    <row r="5121" spans="11:11" x14ac:dyDescent="0.25">
      <c r="K5121"/>
    </row>
    <row r="5122" spans="11:11" x14ac:dyDescent="0.25">
      <c r="K5122"/>
    </row>
    <row r="5123" spans="11:11" x14ac:dyDescent="0.25">
      <c r="K5123"/>
    </row>
    <row r="5124" spans="11:11" x14ac:dyDescent="0.25">
      <c r="K5124"/>
    </row>
    <row r="5125" spans="11:11" x14ac:dyDescent="0.25">
      <c r="K5125"/>
    </row>
    <row r="5126" spans="11:11" x14ac:dyDescent="0.25">
      <c r="K5126"/>
    </row>
    <row r="5127" spans="11:11" x14ac:dyDescent="0.25">
      <c r="K5127"/>
    </row>
    <row r="5128" spans="11:11" x14ac:dyDescent="0.25">
      <c r="K5128"/>
    </row>
    <row r="5129" spans="11:11" x14ac:dyDescent="0.25">
      <c r="K5129"/>
    </row>
    <row r="5130" spans="11:11" x14ac:dyDescent="0.25">
      <c r="K5130"/>
    </row>
    <row r="5131" spans="11:11" x14ac:dyDescent="0.25">
      <c r="K5131"/>
    </row>
    <row r="5132" spans="11:11" x14ac:dyDescent="0.25">
      <c r="K5132"/>
    </row>
    <row r="5133" spans="11:11" x14ac:dyDescent="0.25">
      <c r="K5133"/>
    </row>
    <row r="5134" spans="11:11" x14ac:dyDescent="0.25">
      <c r="K5134"/>
    </row>
    <row r="5135" spans="11:11" x14ac:dyDescent="0.25">
      <c r="K5135"/>
    </row>
    <row r="5136" spans="11:11" x14ac:dyDescent="0.25">
      <c r="K5136"/>
    </row>
    <row r="5137" spans="11:11" x14ac:dyDescent="0.25">
      <c r="K5137"/>
    </row>
    <row r="5138" spans="11:11" x14ac:dyDescent="0.25">
      <c r="K5138"/>
    </row>
    <row r="5139" spans="11:11" x14ac:dyDescent="0.25">
      <c r="K5139"/>
    </row>
    <row r="5140" spans="11:11" x14ac:dyDescent="0.25">
      <c r="K5140"/>
    </row>
    <row r="5141" spans="11:11" x14ac:dyDescent="0.25">
      <c r="K5141"/>
    </row>
    <row r="5142" spans="11:11" x14ac:dyDescent="0.25">
      <c r="K5142"/>
    </row>
    <row r="5143" spans="11:11" x14ac:dyDescent="0.25">
      <c r="K5143"/>
    </row>
    <row r="5144" spans="11:11" x14ac:dyDescent="0.25">
      <c r="K5144"/>
    </row>
    <row r="5145" spans="11:11" x14ac:dyDescent="0.25">
      <c r="K5145"/>
    </row>
    <row r="5146" spans="11:11" x14ac:dyDescent="0.25">
      <c r="K5146"/>
    </row>
    <row r="5147" spans="11:11" x14ac:dyDescent="0.25">
      <c r="K5147"/>
    </row>
    <row r="5148" spans="11:11" x14ac:dyDescent="0.25">
      <c r="K5148"/>
    </row>
    <row r="5149" spans="11:11" x14ac:dyDescent="0.25">
      <c r="K5149"/>
    </row>
    <row r="5150" spans="11:11" x14ac:dyDescent="0.25">
      <c r="K5150"/>
    </row>
    <row r="5151" spans="11:11" x14ac:dyDescent="0.25">
      <c r="K5151"/>
    </row>
    <row r="5152" spans="11:11" x14ac:dyDescent="0.25">
      <c r="K5152"/>
    </row>
    <row r="5153" spans="11:11" x14ac:dyDescent="0.25">
      <c r="K5153"/>
    </row>
    <row r="5154" spans="11:11" x14ac:dyDescent="0.25">
      <c r="K5154"/>
    </row>
    <row r="5155" spans="11:11" x14ac:dyDescent="0.25">
      <c r="K5155"/>
    </row>
    <row r="5156" spans="11:11" x14ac:dyDescent="0.25">
      <c r="K5156"/>
    </row>
    <row r="5157" spans="11:11" x14ac:dyDescent="0.25">
      <c r="K5157"/>
    </row>
    <row r="5158" spans="11:11" x14ac:dyDescent="0.25">
      <c r="K5158"/>
    </row>
    <row r="5159" spans="11:11" x14ac:dyDescent="0.25">
      <c r="K5159"/>
    </row>
    <row r="5160" spans="11:11" x14ac:dyDescent="0.25">
      <c r="K5160"/>
    </row>
    <row r="5161" spans="11:11" x14ac:dyDescent="0.25">
      <c r="K5161"/>
    </row>
    <row r="5162" spans="11:11" x14ac:dyDescent="0.25">
      <c r="K5162"/>
    </row>
    <row r="5163" spans="11:11" x14ac:dyDescent="0.25">
      <c r="K5163"/>
    </row>
    <row r="5164" spans="11:11" x14ac:dyDescent="0.25">
      <c r="K5164"/>
    </row>
    <row r="5165" spans="11:11" x14ac:dyDescent="0.25">
      <c r="K5165"/>
    </row>
    <row r="5166" spans="11:11" x14ac:dyDescent="0.25">
      <c r="K5166"/>
    </row>
    <row r="5167" spans="11:11" x14ac:dyDescent="0.25">
      <c r="K5167"/>
    </row>
    <row r="5168" spans="11:11" x14ac:dyDescent="0.25">
      <c r="K5168"/>
    </row>
    <row r="5169" spans="11:11" x14ac:dyDescent="0.25">
      <c r="K5169"/>
    </row>
    <row r="5170" spans="11:11" x14ac:dyDescent="0.25">
      <c r="K5170"/>
    </row>
    <row r="5171" spans="11:11" x14ac:dyDescent="0.25">
      <c r="K5171"/>
    </row>
    <row r="5172" spans="11:11" x14ac:dyDescent="0.25">
      <c r="K5172"/>
    </row>
    <row r="5173" spans="11:11" x14ac:dyDescent="0.25">
      <c r="K5173"/>
    </row>
    <row r="5174" spans="11:11" x14ac:dyDescent="0.25">
      <c r="K5174"/>
    </row>
    <row r="5175" spans="11:11" x14ac:dyDescent="0.25">
      <c r="K5175"/>
    </row>
    <row r="5176" spans="11:11" x14ac:dyDescent="0.25">
      <c r="K5176"/>
    </row>
    <row r="5177" spans="11:11" x14ac:dyDescent="0.25">
      <c r="K5177"/>
    </row>
    <row r="5178" spans="11:11" x14ac:dyDescent="0.25">
      <c r="K5178"/>
    </row>
    <row r="5179" spans="11:11" x14ac:dyDescent="0.25">
      <c r="K5179"/>
    </row>
    <row r="5180" spans="11:11" x14ac:dyDescent="0.25">
      <c r="K5180"/>
    </row>
    <row r="5181" spans="11:11" x14ac:dyDescent="0.25">
      <c r="K5181"/>
    </row>
    <row r="5182" spans="11:11" x14ac:dyDescent="0.25">
      <c r="K5182"/>
    </row>
    <row r="5183" spans="11:11" x14ac:dyDescent="0.25">
      <c r="K5183"/>
    </row>
    <row r="5184" spans="11:11" x14ac:dyDescent="0.25">
      <c r="K5184"/>
    </row>
    <row r="5185" spans="11:11" x14ac:dyDescent="0.25">
      <c r="K5185"/>
    </row>
    <row r="5186" spans="11:11" x14ac:dyDescent="0.25">
      <c r="K5186"/>
    </row>
    <row r="5187" spans="11:11" x14ac:dyDescent="0.25">
      <c r="K5187"/>
    </row>
    <row r="5188" spans="11:11" x14ac:dyDescent="0.25">
      <c r="K5188"/>
    </row>
    <row r="5189" spans="11:11" x14ac:dyDescent="0.25">
      <c r="K5189"/>
    </row>
    <row r="5190" spans="11:11" x14ac:dyDescent="0.25">
      <c r="K5190"/>
    </row>
    <row r="5191" spans="11:11" x14ac:dyDescent="0.25">
      <c r="K5191"/>
    </row>
    <row r="5192" spans="11:11" x14ac:dyDescent="0.25">
      <c r="K5192"/>
    </row>
    <row r="5193" spans="11:11" x14ac:dyDescent="0.25">
      <c r="K5193"/>
    </row>
    <row r="5194" spans="11:11" x14ac:dyDescent="0.25">
      <c r="K5194"/>
    </row>
    <row r="5195" spans="11:11" x14ac:dyDescent="0.25">
      <c r="K5195"/>
    </row>
    <row r="5196" spans="11:11" x14ac:dyDescent="0.25">
      <c r="K5196"/>
    </row>
    <row r="5197" spans="11:11" x14ac:dyDescent="0.25">
      <c r="K5197"/>
    </row>
    <row r="5198" spans="11:11" x14ac:dyDescent="0.25">
      <c r="K5198"/>
    </row>
    <row r="5199" spans="11:11" x14ac:dyDescent="0.25">
      <c r="K5199"/>
    </row>
    <row r="5200" spans="11:11" x14ac:dyDescent="0.25">
      <c r="K5200"/>
    </row>
    <row r="5201" spans="11:11" x14ac:dyDescent="0.25">
      <c r="K5201"/>
    </row>
    <row r="5202" spans="11:11" x14ac:dyDescent="0.25">
      <c r="K5202"/>
    </row>
    <row r="5203" spans="11:11" x14ac:dyDescent="0.25">
      <c r="K5203"/>
    </row>
    <row r="5204" spans="11:11" x14ac:dyDescent="0.25">
      <c r="K5204"/>
    </row>
    <row r="5205" spans="11:11" x14ac:dyDescent="0.25">
      <c r="K5205"/>
    </row>
    <row r="5206" spans="11:11" x14ac:dyDescent="0.25">
      <c r="K5206"/>
    </row>
    <row r="5207" spans="11:11" x14ac:dyDescent="0.25">
      <c r="K5207"/>
    </row>
    <row r="5208" spans="11:11" x14ac:dyDescent="0.25">
      <c r="K5208"/>
    </row>
    <row r="5209" spans="11:11" x14ac:dyDescent="0.25">
      <c r="K5209"/>
    </row>
    <row r="5210" spans="11:11" x14ac:dyDescent="0.25">
      <c r="K5210"/>
    </row>
    <row r="5211" spans="11:11" x14ac:dyDescent="0.25">
      <c r="K5211"/>
    </row>
    <row r="5212" spans="11:11" x14ac:dyDescent="0.25">
      <c r="K5212"/>
    </row>
    <row r="5213" spans="11:11" x14ac:dyDescent="0.25">
      <c r="K5213"/>
    </row>
    <row r="5214" spans="11:11" x14ac:dyDescent="0.25">
      <c r="K5214"/>
    </row>
    <row r="5215" spans="11:11" x14ac:dyDescent="0.25">
      <c r="K5215"/>
    </row>
    <row r="5216" spans="11:11" x14ac:dyDescent="0.25">
      <c r="K5216"/>
    </row>
    <row r="5217" spans="11:11" x14ac:dyDescent="0.25">
      <c r="K5217"/>
    </row>
    <row r="5218" spans="11:11" x14ac:dyDescent="0.25">
      <c r="K5218"/>
    </row>
    <row r="5219" spans="11:11" x14ac:dyDescent="0.25">
      <c r="K5219"/>
    </row>
    <row r="5220" spans="11:11" x14ac:dyDescent="0.25">
      <c r="K5220"/>
    </row>
    <row r="5221" spans="11:11" x14ac:dyDescent="0.25">
      <c r="K5221"/>
    </row>
    <row r="5222" spans="11:11" x14ac:dyDescent="0.25">
      <c r="K5222"/>
    </row>
    <row r="5223" spans="11:11" x14ac:dyDescent="0.25">
      <c r="K5223"/>
    </row>
    <row r="5224" spans="11:11" x14ac:dyDescent="0.25">
      <c r="K5224"/>
    </row>
    <row r="5225" spans="11:11" x14ac:dyDescent="0.25">
      <c r="K5225"/>
    </row>
    <row r="5226" spans="11:11" x14ac:dyDescent="0.25">
      <c r="K5226"/>
    </row>
    <row r="5227" spans="11:11" x14ac:dyDescent="0.25">
      <c r="K5227"/>
    </row>
    <row r="5228" spans="11:11" x14ac:dyDescent="0.25">
      <c r="K5228"/>
    </row>
    <row r="5229" spans="11:11" x14ac:dyDescent="0.25">
      <c r="K5229"/>
    </row>
    <row r="5230" spans="11:11" x14ac:dyDescent="0.25">
      <c r="K5230"/>
    </row>
    <row r="5231" spans="11:11" x14ac:dyDescent="0.25">
      <c r="K5231"/>
    </row>
    <row r="5232" spans="11:11" x14ac:dyDescent="0.25">
      <c r="K5232"/>
    </row>
    <row r="5233" spans="11:11" x14ac:dyDescent="0.25">
      <c r="K5233"/>
    </row>
    <row r="5234" spans="11:11" x14ac:dyDescent="0.25">
      <c r="K5234"/>
    </row>
    <row r="5235" spans="11:11" x14ac:dyDescent="0.25">
      <c r="K5235"/>
    </row>
    <row r="5236" spans="11:11" x14ac:dyDescent="0.25">
      <c r="K5236"/>
    </row>
    <row r="5237" spans="11:11" x14ac:dyDescent="0.25">
      <c r="K5237"/>
    </row>
    <row r="5238" spans="11:11" x14ac:dyDescent="0.25">
      <c r="K5238"/>
    </row>
    <row r="5239" spans="11:11" x14ac:dyDescent="0.25">
      <c r="K5239"/>
    </row>
    <row r="5240" spans="11:11" x14ac:dyDescent="0.25">
      <c r="K5240"/>
    </row>
    <row r="5241" spans="11:11" x14ac:dyDescent="0.25">
      <c r="K5241"/>
    </row>
    <row r="5242" spans="11:11" x14ac:dyDescent="0.25">
      <c r="K5242"/>
    </row>
    <row r="5243" spans="11:11" x14ac:dyDescent="0.25">
      <c r="K5243"/>
    </row>
    <row r="5244" spans="11:11" x14ac:dyDescent="0.25">
      <c r="K5244"/>
    </row>
    <row r="5245" spans="11:11" x14ac:dyDescent="0.25">
      <c r="K5245"/>
    </row>
    <row r="5246" spans="11:11" x14ac:dyDescent="0.25">
      <c r="K5246"/>
    </row>
    <row r="5247" spans="11:11" x14ac:dyDescent="0.25">
      <c r="K5247"/>
    </row>
    <row r="5248" spans="11:11" x14ac:dyDescent="0.25">
      <c r="K5248"/>
    </row>
    <row r="5249" spans="11:11" x14ac:dyDescent="0.25">
      <c r="K5249"/>
    </row>
    <row r="5250" spans="11:11" x14ac:dyDescent="0.25">
      <c r="K5250"/>
    </row>
    <row r="5251" spans="11:11" x14ac:dyDescent="0.25">
      <c r="K5251"/>
    </row>
    <row r="5252" spans="11:11" x14ac:dyDescent="0.25">
      <c r="K5252"/>
    </row>
    <row r="5253" spans="11:11" x14ac:dyDescent="0.25">
      <c r="K5253"/>
    </row>
    <row r="5254" spans="11:11" x14ac:dyDescent="0.25">
      <c r="K5254"/>
    </row>
    <row r="5255" spans="11:11" x14ac:dyDescent="0.25">
      <c r="K5255"/>
    </row>
    <row r="5256" spans="11:11" x14ac:dyDescent="0.25">
      <c r="K5256"/>
    </row>
    <row r="5257" spans="11:11" x14ac:dyDescent="0.25">
      <c r="K5257"/>
    </row>
    <row r="5258" spans="11:11" x14ac:dyDescent="0.25">
      <c r="K5258"/>
    </row>
    <row r="5259" spans="11:11" x14ac:dyDescent="0.25">
      <c r="K5259"/>
    </row>
    <row r="5260" spans="11:11" x14ac:dyDescent="0.25">
      <c r="K5260"/>
    </row>
    <row r="5261" spans="11:11" x14ac:dyDescent="0.25">
      <c r="K5261"/>
    </row>
    <row r="5262" spans="11:11" x14ac:dyDescent="0.25">
      <c r="K5262"/>
    </row>
    <row r="5263" spans="11:11" x14ac:dyDescent="0.25">
      <c r="K5263"/>
    </row>
    <row r="5264" spans="11:11" x14ac:dyDescent="0.25">
      <c r="K5264"/>
    </row>
    <row r="5265" spans="11:11" x14ac:dyDescent="0.25">
      <c r="K5265"/>
    </row>
    <row r="5266" spans="11:11" x14ac:dyDescent="0.25">
      <c r="K5266"/>
    </row>
    <row r="5267" spans="11:11" x14ac:dyDescent="0.25">
      <c r="K5267"/>
    </row>
    <row r="5268" spans="11:11" x14ac:dyDescent="0.25">
      <c r="K5268"/>
    </row>
    <row r="5269" spans="11:11" x14ac:dyDescent="0.25">
      <c r="K5269"/>
    </row>
    <row r="5270" spans="11:11" x14ac:dyDescent="0.25">
      <c r="K5270"/>
    </row>
    <row r="5271" spans="11:11" x14ac:dyDescent="0.25">
      <c r="K5271"/>
    </row>
    <row r="5272" spans="11:11" x14ac:dyDescent="0.25">
      <c r="K5272"/>
    </row>
    <row r="5273" spans="11:11" x14ac:dyDescent="0.25">
      <c r="K5273"/>
    </row>
    <row r="5274" spans="11:11" x14ac:dyDescent="0.25">
      <c r="K5274"/>
    </row>
    <row r="5275" spans="11:11" x14ac:dyDescent="0.25">
      <c r="K5275"/>
    </row>
    <row r="5276" spans="11:11" x14ac:dyDescent="0.25">
      <c r="K5276"/>
    </row>
    <row r="5277" spans="11:11" x14ac:dyDescent="0.25">
      <c r="K5277"/>
    </row>
    <row r="5278" spans="11:11" x14ac:dyDescent="0.25">
      <c r="K5278"/>
    </row>
    <row r="5279" spans="11:11" x14ac:dyDescent="0.25">
      <c r="K5279"/>
    </row>
    <row r="5280" spans="11:11" x14ac:dyDescent="0.25">
      <c r="K5280"/>
    </row>
    <row r="5281" spans="11:11" x14ac:dyDescent="0.25">
      <c r="K5281"/>
    </row>
    <row r="5282" spans="11:11" x14ac:dyDescent="0.25">
      <c r="K5282"/>
    </row>
    <row r="5283" spans="11:11" x14ac:dyDescent="0.25">
      <c r="K5283"/>
    </row>
    <row r="5284" spans="11:11" x14ac:dyDescent="0.25">
      <c r="K5284"/>
    </row>
    <row r="5285" spans="11:11" x14ac:dyDescent="0.25">
      <c r="K5285"/>
    </row>
    <row r="5286" spans="11:11" x14ac:dyDescent="0.25">
      <c r="K5286"/>
    </row>
    <row r="5287" spans="11:11" x14ac:dyDescent="0.25">
      <c r="K5287"/>
    </row>
    <row r="5288" spans="11:11" x14ac:dyDescent="0.25">
      <c r="K5288"/>
    </row>
    <row r="5289" spans="11:11" x14ac:dyDescent="0.25">
      <c r="K5289"/>
    </row>
    <row r="5290" spans="11:11" x14ac:dyDescent="0.25">
      <c r="K5290"/>
    </row>
    <row r="5291" spans="11:11" x14ac:dyDescent="0.25">
      <c r="K5291"/>
    </row>
    <row r="5292" spans="11:11" x14ac:dyDescent="0.25">
      <c r="K5292"/>
    </row>
    <row r="5293" spans="11:11" x14ac:dyDescent="0.25">
      <c r="K5293"/>
    </row>
    <row r="5294" spans="11:11" x14ac:dyDescent="0.25">
      <c r="K5294"/>
    </row>
    <row r="5295" spans="11:11" x14ac:dyDescent="0.25">
      <c r="K5295"/>
    </row>
    <row r="5296" spans="11:11" x14ac:dyDescent="0.25">
      <c r="K5296"/>
    </row>
    <row r="5297" spans="11:11" x14ac:dyDescent="0.25">
      <c r="K5297"/>
    </row>
    <row r="5298" spans="11:11" x14ac:dyDescent="0.25">
      <c r="K5298"/>
    </row>
    <row r="5299" spans="11:11" x14ac:dyDescent="0.25">
      <c r="K5299"/>
    </row>
    <row r="5300" spans="11:11" x14ac:dyDescent="0.25">
      <c r="K5300"/>
    </row>
    <row r="5301" spans="11:11" x14ac:dyDescent="0.25">
      <c r="K5301"/>
    </row>
    <row r="5302" spans="11:11" x14ac:dyDescent="0.25">
      <c r="K5302"/>
    </row>
    <row r="5303" spans="11:11" x14ac:dyDescent="0.25">
      <c r="K5303"/>
    </row>
    <row r="5304" spans="11:11" x14ac:dyDescent="0.25">
      <c r="K5304"/>
    </row>
    <row r="5305" spans="11:11" x14ac:dyDescent="0.25">
      <c r="K5305"/>
    </row>
    <row r="5306" spans="11:11" x14ac:dyDescent="0.25">
      <c r="K5306"/>
    </row>
    <row r="5307" spans="11:11" x14ac:dyDescent="0.25">
      <c r="K5307"/>
    </row>
    <row r="5308" spans="11:11" x14ac:dyDescent="0.25">
      <c r="K5308"/>
    </row>
    <row r="5309" spans="11:11" x14ac:dyDescent="0.25">
      <c r="K5309"/>
    </row>
    <row r="5310" spans="11:11" x14ac:dyDescent="0.25">
      <c r="K5310"/>
    </row>
    <row r="5311" spans="11:11" x14ac:dyDescent="0.25">
      <c r="K5311"/>
    </row>
    <row r="5312" spans="11:11" x14ac:dyDescent="0.25">
      <c r="K5312"/>
    </row>
    <row r="5313" spans="11:11" x14ac:dyDescent="0.25">
      <c r="K5313"/>
    </row>
    <row r="5314" spans="11:11" x14ac:dyDescent="0.25">
      <c r="K5314"/>
    </row>
    <row r="5315" spans="11:11" x14ac:dyDescent="0.25">
      <c r="K5315"/>
    </row>
    <row r="5316" spans="11:11" x14ac:dyDescent="0.25">
      <c r="K5316"/>
    </row>
    <row r="5317" spans="11:11" x14ac:dyDescent="0.25">
      <c r="K5317"/>
    </row>
    <row r="5318" spans="11:11" x14ac:dyDescent="0.25">
      <c r="K5318"/>
    </row>
    <row r="5319" spans="11:11" x14ac:dyDescent="0.25">
      <c r="K5319"/>
    </row>
    <row r="5320" spans="11:11" x14ac:dyDescent="0.25">
      <c r="K5320"/>
    </row>
    <row r="5321" spans="11:11" x14ac:dyDescent="0.25">
      <c r="K5321"/>
    </row>
    <row r="5322" spans="11:11" x14ac:dyDescent="0.25">
      <c r="K5322"/>
    </row>
    <row r="5323" spans="11:11" x14ac:dyDescent="0.25">
      <c r="K5323"/>
    </row>
    <row r="5324" spans="11:11" x14ac:dyDescent="0.25">
      <c r="K5324"/>
    </row>
    <row r="5325" spans="11:11" x14ac:dyDescent="0.25">
      <c r="K5325"/>
    </row>
    <row r="5326" spans="11:11" x14ac:dyDescent="0.25">
      <c r="K5326"/>
    </row>
    <row r="5327" spans="11:11" x14ac:dyDescent="0.25">
      <c r="K5327"/>
    </row>
    <row r="5328" spans="11:11" x14ac:dyDescent="0.25">
      <c r="K5328"/>
    </row>
    <row r="5329" spans="11:11" x14ac:dyDescent="0.25">
      <c r="K5329"/>
    </row>
    <row r="5330" spans="11:11" x14ac:dyDescent="0.25">
      <c r="K5330"/>
    </row>
    <row r="5331" spans="11:11" x14ac:dyDescent="0.25">
      <c r="K5331"/>
    </row>
    <row r="5332" spans="11:11" x14ac:dyDescent="0.25">
      <c r="K5332"/>
    </row>
    <row r="5333" spans="11:11" x14ac:dyDescent="0.25">
      <c r="K5333"/>
    </row>
    <row r="5334" spans="11:11" x14ac:dyDescent="0.25">
      <c r="K5334"/>
    </row>
    <row r="5335" spans="11:11" x14ac:dyDescent="0.25">
      <c r="K5335"/>
    </row>
    <row r="5336" spans="11:11" x14ac:dyDescent="0.25">
      <c r="K5336"/>
    </row>
    <row r="5337" spans="11:11" x14ac:dyDescent="0.25">
      <c r="K5337"/>
    </row>
    <row r="5338" spans="11:11" x14ac:dyDescent="0.25">
      <c r="K5338"/>
    </row>
    <row r="5339" spans="11:11" x14ac:dyDescent="0.25">
      <c r="K5339"/>
    </row>
    <row r="5340" spans="11:11" x14ac:dyDescent="0.25">
      <c r="K5340"/>
    </row>
    <row r="5341" spans="11:11" x14ac:dyDescent="0.25">
      <c r="K5341"/>
    </row>
    <row r="5342" spans="11:11" x14ac:dyDescent="0.25">
      <c r="K5342"/>
    </row>
    <row r="5343" spans="11:11" x14ac:dyDescent="0.25">
      <c r="K5343"/>
    </row>
    <row r="5344" spans="11:11" x14ac:dyDescent="0.25">
      <c r="K5344"/>
    </row>
    <row r="5345" spans="11:11" x14ac:dyDescent="0.25">
      <c r="K5345"/>
    </row>
    <row r="5346" spans="11:11" x14ac:dyDescent="0.25">
      <c r="K5346"/>
    </row>
    <row r="5347" spans="11:11" x14ac:dyDescent="0.25">
      <c r="K5347"/>
    </row>
    <row r="5348" spans="11:11" x14ac:dyDescent="0.25">
      <c r="K5348"/>
    </row>
    <row r="5349" spans="11:11" x14ac:dyDescent="0.25">
      <c r="K5349"/>
    </row>
    <row r="5350" spans="11:11" x14ac:dyDescent="0.25">
      <c r="K5350"/>
    </row>
    <row r="5351" spans="11:11" x14ac:dyDescent="0.25">
      <c r="K5351"/>
    </row>
    <row r="5352" spans="11:11" x14ac:dyDescent="0.25">
      <c r="K5352"/>
    </row>
    <row r="5353" spans="11:11" x14ac:dyDescent="0.25">
      <c r="K5353"/>
    </row>
    <row r="5354" spans="11:11" x14ac:dyDescent="0.25">
      <c r="K5354"/>
    </row>
    <row r="5355" spans="11:11" x14ac:dyDescent="0.25">
      <c r="K5355"/>
    </row>
    <row r="5356" spans="11:11" x14ac:dyDescent="0.25">
      <c r="K5356"/>
    </row>
    <row r="5357" spans="11:11" x14ac:dyDescent="0.25">
      <c r="K5357"/>
    </row>
    <row r="5358" spans="11:11" x14ac:dyDescent="0.25">
      <c r="K5358"/>
    </row>
    <row r="5359" spans="11:11" x14ac:dyDescent="0.25">
      <c r="K5359"/>
    </row>
    <row r="5360" spans="11:11" x14ac:dyDescent="0.25">
      <c r="K5360"/>
    </row>
    <row r="5361" spans="11:11" x14ac:dyDescent="0.25">
      <c r="K5361"/>
    </row>
    <row r="5362" spans="11:11" x14ac:dyDescent="0.25">
      <c r="K5362"/>
    </row>
    <row r="5363" spans="11:11" x14ac:dyDescent="0.25">
      <c r="K5363"/>
    </row>
    <row r="5364" spans="11:11" x14ac:dyDescent="0.25">
      <c r="K5364"/>
    </row>
    <row r="5365" spans="11:11" x14ac:dyDescent="0.25">
      <c r="K5365"/>
    </row>
    <row r="5366" spans="11:11" x14ac:dyDescent="0.25">
      <c r="K5366"/>
    </row>
    <row r="5367" spans="11:11" x14ac:dyDescent="0.25">
      <c r="K5367"/>
    </row>
    <row r="5368" spans="11:11" x14ac:dyDescent="0.25">
      <c r="K5368"/>
    </row>
    <row r="5369" spans="11:11" x14ac:dyDescent="0.25">
      <c r="K5369"/>
    </row>
    <row r="5370" spans="11:11" x14ac:dyDescent="0.25">
      <c r="K5370"/>
    </row>
    <row r="5371" spans="11:11" x14ac:dyDescent="0.25">
      <c r="K5371"/>
    </row>
    <row r="5372" spans="11:11" x14ac:dyDescent="0.25">
      <c r="K5372"/>
    </row>
    <row r="5373" spans="11:11" x14ac:dyDescent="0.25">
      <c r="K5373"/>
    </row>
    <row r="5374" spans="11:11" x14ac:dyDescent="0.25">
      <c r="K5374"/>
    </row>
    <row r="5375" spans="11:11" x14ac:dyDescent="0.25">
      <c r="K5375"/>
    </row>
    <row r="5376" spans="11:11" x14ac:dyDescent="0.25">
      <c r="K5376"/>
    </row>
    <row r="5377" spans="11:11" x14ac:dyDescent="0.25">
      <c r="K5377"/>
    </row>
    <row r="5378" spans="11:11" x14ac:dyDescent="0.25">
      <c r="K5378"/>
    </row>
    <row r="5379" spans="11:11" x14ac:dyDescent="0.25">
      <c r="K5379"/>
    </row>
    <row r="5380" spans="11:11" x14ac:dyDescent="0.25">
      <c r="K5380"/>
    </row>
    <row r="5381" spans="11:11" x14ac:dyDescent="0.25">
      <c r="K5381"/>
    </row>
    <row r="5382" spans="11:11" x14ac:dyDescent="0.25">
      <c r="K5382"/>
    </row>
    <row r="5383" spans="11:11" x14ac:dyDescent="0.25">
      <c r="K5383"/>
    </row>
    <row r="5384" spans="11:11" x14ac:dyDescent="0.25">
      <c r="K5384"/>
    </row>
    <row r="5385" spans="11:11" x14ac:dyDescent="0.25">
      <c r="K5385"/>
    </row>
    <row r="5386" spans="11:11" x14ac:dyDescent="0.25">
      <c r="K5386"/>
    </row>
    <row r="5387" spans="11:11" x14ac:dyDescent="0.25">
      <c r="K5387"/>
    </row>
    <row r="5388" spans="11:11" x14ac:dyDescent="0.25">
      <c r="K5388"/>
    </row>
    <row r="5389" spans="11:11" x14ac:dyDescent="0.25">
      <c r="K5389"/>
    </row>
    <row r="5390" spans="11:11" x14ac:dyDescent="0.25">
      <c r="K5390"/>
    </row>
    <row r="5391" spans="11:11" x14ac:dyDescent="0.25">
      <c r="K5391"/>
    </row>
    <row r="5392" spans="11:11" x14ac:dyDescent="0.25">
      <c r="K5392"/>
    </row>
    <row r="5393" spans="11:11" x14ac:dyDescent="0.25">
      <c r="K5393"/>
    </row>
    <row r="5394" spans="11:11" x14ac:dyDescent="0.25">
      <c r="K5394"/>
    </row>
    <row r="5395" spans="11:11" x14ac:dyDescent="0.25">
      <c r="K5395"/>
    </row>
    <row r="5396" spans="11:11" x14ac:dyDescent="0.25">
      <c r="K5396"/>
    </row>
    <row r="5397" spans="11:11" x14ac:dyDescent="0.25">
      <c r="K5397"/>
    </row>
    <row r="5398" spans="11:11" x14ac:dyDescent="0.25">
      <c r="K5398"/>
    </row>
    <row r="5399" spans="11:11" x14ac:dyDescent="0.25">
      <c r="K5399"/>
    </row>
    <row r="5400" spans="11:11" x14ac:dyDescent="0.25">
      <c r="K5400"/>
    </row>
    <row r="5401" spans="11:11" x14ac:dyDescent="0.25">
      <c r="K5401"/>
    </row>
    <row r="5402" spans="11:11" x14ac:dyDescent="0.25">
      <c r="K5402"/>
    </row>
    <row r="5403" spans="11:11" x14ac:dyDescent="0.25">
      <c r="K5403"/>
    </row>
    <row r="5404" spans="11:11" x14ac:dyDescent="0.25">
      <c r="K5404"/>
    </row>
    <row r="5405" spans="11:11" x14ac:dyDescent="0.25">
      <c r="K5405"/>
    </row>
    <row r="5406" spans="11:11" x14ac:dyDescent="0.25">
      <c r="K5406"/>
    </row>
    <row r="5407" spans="11:11" x14ac:dyDescent="0.25">
      <c r="K5407"/>
    </row>
    <row r="5408" spans="11:11" x14ac:dyDescent="0.25">
      <c r="K5408"/>
    </row>
    <row r="5409" spans="11:11" x14ac:dyDescent="0.25">
      <c r="K5409"/>
    </row>
    <row r="5410" spans="11:11" x14ac:dyDescent="0.25">
      <c r="K5410"/>
    </row>
    <row r="5411" spans="11:11" x14ac:dyDescent="0.25">
      <c r="K5411"/>
    </row>
    <row r="5412" spans="11:11" x14ac:dyDescent="0.25">
      <c r="K5412"/>
    </row>
    <row r="5413" spans="11:11" x14ac:dyDescent="0.25">
      <c r="K5413"/>
    </row>
    <row r="5414" spans="11:11" x14ac:dyDescent="0.25">
      <c r="K5414"/>
    </row>
    <row r="5415" spans="11:11" x14ac:dyDescent="0.25">
      <c r="K5415"/>
    </row>
    <row r="5416" spans="11:11" x14ac:dyDescent="0.25">
      <c r="K5416"/>
    </row>
    <row r="5417" spans="11:11" x14ac:dyDescent="0.25">
      <c r="K5417"/>
    </row>
    <row r="5418" spans="11:11" x14ac:dyDescent="0.25">
      <c r="K5418"/>
    </row>
    <row r="5419" spans="11:11" x14ac:dyDescent="0.25">
      <c r="K5419"/>
    </row>
    <row r="5420" spans="11:11" x14ac:dyDescent="0.25">
      <c r="K5420"/>
    </row>
    <row r="5421" spans="11:11" x14ac:dyDescent="0.25">
      <c r="K5421"/>
    </row>
    <row r="5422" spans="11:11" x14ac:dyDescent="0.25">
      <c r="K5422"/>
    </row>
    <row r="5423" spans="11:11" x14ac:dyDescent="0.25">
      <c r="K5423"/>
    </row>
    <row r="5424" spans="11:11" x14ac:dyDescent="0.25">
      <c r="K5424"/>
    </row>
    <row r="5425" spans="11:11" x14ac:dyDescent="0.25">
      <c r="K5425"/>
    </row>
    <row r="5426" spans="11:11" x14ac:dyDescent="0.25">
      <c r="K5426"/>
    </row>
    <row r="5427" spans="11:11" x14ac:dyDescent="0.25">
      <c r="K5427"/>
    </row>
    <row r="5428" spans="11:11" x14ac:dyDescent="0.25">
      <c r="K5428"/>
    </row>
    <row r="5429" spans="11:11" x14ac:dyDescent="0.25">
      <c r="K5429"/>
    </row>
    <row r="5430" spans="11:11" x14ac:dyDescent="0.25">
      <c r="K5430"/>
    </row>
    <row r="5431" spans="11:11" x14ac:dyDescent="0.25">
      <c r="K5431"/>
    </row>
    <row r="5432" spans="11:11" x14ac:dyDescent="0.25">
      <c r="K5432"/>
    </row>
    <row r="5433" spans="11:11" x14ac:dyDescent="0.25">
      <c r="K5433"/>
    </row>
    <row r="5434" spans="11:11" x14ac:dyDescent="0.25">
      <c r="K5434"/>
    </row>
    <row r="5435" spans="11:11" x14ac:dyDescent="0.25">
      <c r="K5435"/>
    </row>
    <row r="5436" spans="11:11" x14ac:dyDescent="0.25">
      <c r="K5436"/>
    </row>
    <row r="5437" spans="11:11" x14ac:dyDescent="0.25">
      <c r="K5437"/>
    </row>
    <row r="5438" spans="11:11" x14ac:dyDescent="0.25">
      <c r="K5438"/>
    </row>
    <row r="5439" spans="11:11" x14ac:dyDescent="0.25">
      <c r="K5439"/>
    </row>
    <row r="5440" spans="11:11" x14ac:dyDescent="0.25">
      <c r="K5440"/>
    </row>
    <row r="5441" spans="11:11" x14ac:dyDescent="0.25">
      <c r="K5441"/>
    </row>
    <row r="5442" spans="11:11" x14ac:dyDescent="0.25">
      <c r="K5442"/>
    </row>
    <row r="5443" spans="11:11" x14ac:dyDescent="0.25">
      <c r="K5443"/>
    </row>
    <row r="5444" spans="11:11" x14ac:dyDescent="0.25">
      <c r="K5444"/>
    </row>
    <row r="5445" spans="11:11" x14ac:dyDescent="0.25">
      <c r="K5445"/>
    </row>
    <row r="5446" spans="11:11" x14ac:dyDescent="0.25">
      <c r="K5446"/>
    </row>
    <row r="5447" spans="11:11" x14ac:dyDescent="0.25">
      <c r="K5447"/>
    </row>
    <row r="5448" spans="11:11" x14ac:dyDescent="0.25">
      <c r="K5448"/>
    </row>
    <row r="5449" spans="11:11" x14ac:dyDescent="0.25">
      <c r="K5449"/>
    </row>
    <row r="5450" spans="11:11" x14ac:dyDescent="0.25">
      <c r="K5450"/>
    </row>
    <row r="5451" spans="11:11" x14ac:dyDescent="0.25">
      <c r="K5451"/>
    </row>
    <row r="5452" spans="11:11" x14ac:dyDescent="0.25">
      <c r="K5452"/>
    </row>
    <row r="5453" spans="11:11" x14ac:dyDescent="0.25">
      <c r="K5453"/>
    </row>
    <row r="5454" spans="11:11" x14ac:dyDescent="0.25">
      <c r="K5454"/>
    </row>
    <row r="5455" spans="11:11" x14ac:dyDescent="0.25">
      <c r="K5455"/>
    </row>
    <row r="5456" spans="11:11" x14ac:dyDescent="0.25">
      <c r="K5456"/>
    </row>
    <row r="5457" spans="11:11" x14ac:dyDescent="0.25">
      <c r="K5457"/>
    </row>
    <row r="5458" spans="11:11" x14ac:dyDescent="0.25">
      <c r="K5458"/>
    </row>
    <row r="5459" spans="11:11" x14ac:dyDescent="0.25">
      <c r="K5459"/>
    </row>
    <row r="5460" spans="11:11" x14ac:dyDescent="0.25">
      <c r="K5460"/>
    </row>
    <row r="5461" spans="11:11" x14ac:dyDescent="0.25">
      <c r="K5461"/>
    </row>
    <row r="5462" spans="11:11" x14ac:dyDescent="0.25">
      <c r="K5462"/>
    </row>
    <row r="5463" spans="11:11" x14ac:dyDescent="0.25">
      <c r="K5463"/>
    </row>
    <row r="5464" spans="11:11" x14ac:dyDescent="0.25">
      <c r="K5464"/>
    </row>
    <row r="5465" spans="11:11" x14ac:dyDescent="0.25">
      <c r="K5465"/>
    </row>
    <row r="5466" spans="11:11" x14ac:dyDescent="0.25">
      <c r="K5466"/>
    </row>
    <row r="5467" spans="11:11" x14ac:dyDescent="0.25">
      <c r="K5467"/>
    </row>
    <row r="5468" spans="11:11" x14ac:dyDescent="0.25">
      <c r="K5468"/>
    </row>
    <row r="5469" spans="11:11" x14ac:dyDescent="0.25">
      <c r="K5469"/>
    </row>
    <row r="5470" spans="11:11" x14ac:dyDescent="0.25">
      <c r="K5470"/>
    </row>
    <row r="5471" spans="11:11" x14ac:dyDescent="0.25">
      <c r="K5471"/>
    </row>
    <row r="5472" spans="11:11" x14ac:dyDescent="0.25">
      <c r="K5472"/>
    </row>
    <row r="5473" spans="11:11" x14ac:dyDescent="0.25">
      <c r="K5473"/>
    </row>
    <row r="5474" spans="11:11" x14ac:dyDescent="0.25">
      <c r="K5474"/>
    </row>
    <row r="5475" spans="11:11" x14ac:dyDescent="0.25">
      <c r="K5475"/>
    </row>
    <row r="5476" spans="11:11" x14ac:dyDescent="0.25">
      <c r="K5476"/>
    </row>
    <row r="5477" spans="11:11" x14ac:dyDescent="0.25">
      <c r="K5477"/>
    </row>
    <row r="5478" spans="11:11" x14ac:dyDescent="0.25">
      <c r="K5478"/>
    </row>
    <row r="5479" spans="11:11" x14ac:dyDescent="0.25">
      <c r="K5479"/>
    </row>
    <row r="5480" spans="11:11" x14ac:dyDescent="0.25">
      <c r="K5480"/>
    </row>
    <row r="5481" spans="11:11" x14ac:dyDescent="0.25">
      <c r="K5481"/>
    </row>
    <row r="5482" spans="11:11" x14ac:dyDescent="0.25">
      <c r="K5482"/>
    </row>
    <row r="5483" spans="11:11" x14ac:dyDescent="0.25">
      <c r="K5483"/>
    </row>
    <row r="5484" spans="11:11" x14ac:dyDescent="0.25">
      <c r="K5484"/>
    </row>
    <row r="5485" spans="11:11" x14ac:dyDescent="0.25">
      <c r="K5485"/>
    </row>
    <row r="5486" spans="11:11" x14ac:dyDescent="0.25">
      <c r="K5486"/>
    </row>
    <row r="5487" spans="11:11" x14ac:dyDescent="0.25">
      <c r="K5487"/>
    </row>
    <row r="5488" spans="11:11" x14ac:dyDescent="0.25">
      <c r="K5488"/>
    </row>
    <row r="5489" spans="11:11" x14ac:dyDescent="0.25">
      <c r="K5489"/>
    </row>
    <row r="5490" spans="11:11" x14ac:dyDescent="0.25">
      <c r="K5490"/>
    </row>
    <row r="5491" spans="11:11" x14ac:dyDescent="0.25">
      <c r="K5491"/>
    </row>
    <row r="5492" spans="11:11" x14ac:dyDescent="0.25">
      <c r="K5492"/>
    </row>
    <row r="5493" spans="11:11" x14ac:dyDescent="0.25">
      <c r="K5493"/>
    </row>
    <row r="5494" spans="11:11" x14ac:dyDescent="0.25">
      <c r="K5494"/>
    </row>
    <row r="5495" spans="11:11" x14ac:dyDescent="0.25">
      <c r="K5495"/>
    </row>
    <row r="5496" spans="11:11" x14ac:dyDescent="0.25">
      <c r="K5496"/>
    </row>
    <row r="5497" spans="11:11" x14ac:dyDescent="0.25">
      <c r="K5497"/>
    </row>
    <row r="5498" spans="11:11" x14ac:dyDescent="0.25">
      <c r="K5498"/>
    </row>
    <row r="5499" spans="11:11" x14ac:dyDescent="0.25">
      <c r="K5499"/>
    </row>
    <row r="5500" spans="11:11" x14ac:dyDescent="0.25">
      <c r="K5500"/>
    </row>
    <row r="5501" spans="11:11" x14ac:dyDescent="0.25">
      <c r="K5501"/>
    </row>
    <row r="5502" spans="11:11" x14ac:dyDescent="0.25">
      <c r="K5502"/>
    </row>
    <row r="5503" spans="11:11" x14ac:dyDescent="0.25">
      <c r="K5503"/>
    </row>
    <row r="5504" spans="11:11" x14ac:dyDescent="0.25">
      <c r="K5504"/>
    </row>
    <row r="5505" spans="11:11" x14ac:dyDescent="0.25">
      <c r="K5505"/>
    </row>
    <row r="5506" spans="11:11" x14ac:dyDescent="0.25">
      <c r="K5506"/>
    </row>
    <row r="5507" spans="11:11" x14ac:dyDescent="0.25">
      <c r="K5507"/>
    </row>
    <row r="5508" spans="11:11" x14ac:dyDescent="0.25">
      <c r="K5508"/>
    </row>
    <row r="5509" spans="11:11" x14ac:dyDescent="0.25">
      <c r="K5509"/>
    </row>
    <row r="5510" spans="11:11" x14ac:dyDescent="0.25">
      <c r="K5510"/>
    </row>
    <row r="5511" spans="11:11" x14ac:dyDescent="0.25">
      <c r="K5511"/>
    </row>
    <row r="5512" spans="11:11" x14ac:dyDescent="0.25">
      <c r="K5512"/>
    </row>
    <row r="5513" spans="11:11" x14ac:dyDescent="0.25">
      <c r="K5513"/>
    </row>
    <row r="5514" spans="11:11" x14ac:dyDescent="0.25">
      <c r="K5514"/>
    </row>
    <row r="5515" spans="11:11" x14ac:dyDescent="0.25">
      <c r="K5515"/>
    </row>
    <row r="5516" spans="11:11" x14ac:dyDescent="0.25">
      <c r="K5516"/>
    </row>
    <row r="5517" spans="11:11" x14ac:dyDescent="0.25">
      <c r="K5517"/>
    </row>
    <row r="5518" spans="11:11" x14ac:dyDescent="0.25">
      <c r="K5518"/>
    </row>
    <row r="5519" spans="11:11" x14ac:dyDescent="0.25">
      <c r="K5519"/>
    </row>
    <row r="5520" spans="11:11" x14ac:dyDescent="0.25">
      <c r="K5520"/>
    </row>
    <row r="5521" spans="11:11" x14ac:dyDescent="0.25">
      <c r="K5521"/>
    </row>
    <row r="5522" spans="11:11" x14ac:dyDescent="0.25">
      <c r="K5522"/>
    </row>
    <row r="5523" spans="11:11" x14ac:dyDescent="0.25">
      <c r="K5523"/>
    </row>
    <row r="5524" spans="11:11" x14ac:dyDescent="0.25">
      <c r="K5524"/>
    </row>
    <row r="5525" spans="11:11" x14ac:dyDescent="0.25">
      <c r="K5525"/>
    </row>
    <row r="5526" spans="11:11" x14ac:dyDescent="0.25">
      <c r="K5526"/>
    </row>
    <row r="5527" spans="11:11" x14ac:dyDescent="0.25">
      <c r="K5527"/>
    </row>
    <row r="5528" spans="11:11" x14ac:dyDescent="0.25">
      <c r="K5528"/>
    </row>
    <row r="5529" spans="11:11" x14ac:dyDescent="0.25">
      <c r="K5529"/>
    </row>
    <row r="5530" spans="11:11" x14ac:dyDescent="0.25">
      <c r="K5530"/>
    </row>
    <row r="5531" spans="11:11" x14ac:dyDescent="0.25">
      <c r="K5531"/>
    </row>
    <row r="5532" spans="11:11" x14ac:dyDescent="0.25">
      <c r="K5532"/>
    </row>
    <row r="5533" spans="11:11" x14ac:dyDescent="0.25">
      <c r="K5533"/>
    </row>
    <row r="5534" spans="11:11" x14ac:dyDescent="0.25">
      <c r="K5534"/>
    </row>
    <row r="5535" spans="11:11" x14ac:dyDescent="0.25">
      <c r="K5535"/>
    </row>
    <row r="5536" spans="11:11" x14ac:dyDescent="0.25">
      <c r="K5536"/>
    </row>
    <row r="5537" spans="11:11" x14ac:dyDescent="0.25">
      <c r="K5537"/>
    </row>
    <row r="5538" spans="11:11" x14ac:dyDescent="0.25">
      <c r="K5538"/>
    </row>
    <row r="5539" spans="11:11" x14ac:dyDescent="0.25">
      <c r="K5539"/>
    </row>
    <row r="5540" spans="11:11" x14ac:dyDescent="0.25">
      <c r="K5540"/>
    </row>
    <row r="5541" spans="11:11" x14ac:dyDescent="0.25">
      <c r="K5541"/>
    </row>
    <row r="5542" spans="11:11" x14ac:dyDescent="0.25">
      <c r="K5542"/>
    </row>
    <row r="5543" spans="11:11" x14ac:dyDescent="0.25">
      <c r="K5543"/>
    </row>
    <row r="5544" spans="11:11" x14ac:dyDescent="0.25">
      <c r="K5544"/>
    </row>
    <row r="5545" spans="11:11" x14ac:dyDescent="0.25">
      <c r="K5545"/>
    </row>
    <row r="5546" spans="11:11" x14ac:dyDescent="0.25">
      <c r="K5546"/>
    </row>
    <row r="5547" spans="11:11" x14ac:dyDescent="0.25">
      <c r="K5547"/>
    </row>
    <row r="5548" spans="11:11" x14ac:dyDescent="0.25">
      <c r="K5548"/>
    </row>
    <row r="5549" spans="11:11" x14ac:dyDescent="0.25">
      <c r="K5549"/>
    </row>
    <row r="5550" spans="11:11" x14ac:dyDescent="0.25">
      <c r="K5550"/>
    </row>
    <row r="5551" spans="11:11" x14ac:dyDescent="0.25">
      <c r="K5551"/>
    </row>
    <row r="5552" spans="11:11" x14ac:dyDescent="0.25">
      <c r="K5552"/>
    </row>
    <row r="5553" spans="11:11" x14ac:dyDescent="0.25">
      <c r="K5553"/>
    </row>
    <row r="5554" spans="11:11" x14ac:dyDescent="0.25">
      <c r="K5554"/>
    </row>
    <row r="5555" spans="11:11" x14ac:dyDescent="0.25">
      <c r="K5555"/>
    </row>
    <row r="5556" spans="11:11" x14ac:dyDescent="0.25">
      <c r="K5556"/>
    </row>
    <row r="5557" spans="11:11" x14ac:dyDescent="0.25">
      <c r="K5557"/>
    </row>
    <row r="5558" spans="11:11" x14ac:dyDescent="0.25">
      <c r="K5558"/>
    </row>
    <row r="5559" spans="11:11" x14ac:dyDescent="0.25">
      <c r="K5559"/>
    </row>
    <row r="5560" spans="11:11" x14ac:dyDescent="0.25">
      <c r="K5560"/>
    </row>
    <row r="5561" spans="11:11" x14ac:dyDescent="0.25">
      <c r="K5561"/>
    </row>
    <row r="5562" spans="11:11" x14ac:dyDescent="0.25">
      <c r="K5562"/>
    </row>
    <row r="5563" spans="11:11" x14ac:dyDescent="0.25">
      <c r="K5563"/>
    </row>
    <row r="5564" spans="11:11" x14ac:dyDescent="0.25">
      <c r="K5564"/>
    </row>
    <row r="5565" spans="11:11" x14ac:dyDescent="0.25">
      <c r="K5565"/>
    </row>
    <row r="5566" spans="11:11" x14ac:dyDescent="0.25">
      <c r="K5566"/>
    </row>
    <row r="5567" spans="11:11" x14ac:dyDescent="0.25">
      <c r="K5567"/>
    </row>
    <row r="5568" spans="11:11" x14ac:dyDescent="0.25">
      <c r="K5568"/>
    </row>
    <row r="5569" spans="11:11" x14ac:dyDescent="0.25">
      <c r="K5569"/>
    </row>
    <row r="5570" spans="11:11" x14ac:dyDescent="0.25">
      <c r="K5570"/>
    </row>
    <row r="5571" spans="11:11" x14ac:dyDescent="0.25">
      <c r="K5571"/>
    </row>
    <row r="5572" spans="11:11" x14ac:dyDescent="0.25">
      <c r="K5572"/>
    </row>
    <row r="5573" spans="11:11" x14ac:dyDescent="0.25">
      <c r="K5573"/>
    </row>
    <row r="5574" spans="11:11" x14ac:dyDescent="0.25">
      <c r="K5574"/>
    </row>
    <row r="5575" spans="11:11" x14ac:dyDescent="0.25">
      <c r="K5575"/>
    </row>
    <row r="5576" spans="11:11" x14ac:dyDescent="0.25">
      <c r="K5576"/>
    </row>
    <row r="5577" spans="11:11" x14ac:dyDescent="0.25">
      <c r="K5577"/>
    </row>
    <row r="5578" spans="11:11" x14ac:dyDescent="0.25">
      <c r="K5578"/>
    </row>
    <row r="5579" spans="11:11" x14ac:dyDescent="0.25">
      <c r="K5579"/>
    </row>
    <row r="5580" spans="11:11" x14ac:dyDescent="0.25">
      <c r="K5580"/>
    </row>
    <row r="5581" spans="11:11" x14ac:dyDescent="0.25">
      <c r="K5581"/>
    </row>
    <row r="5582" spans="11:11" x14ac:dyDescent="0.25">
      <c r="K5582"/>
    </row>
    <row r="5583" spans="11:11" x14ac:dyDescent="0.25">
      <c r="K5583"/>
    </row>
    <row r="5584" spans="11:11" x14ac:dyDescent="0.25">
      <c r="K5584"/>
    </row>
    <row r="5585" spans="11:11" x14ac:dyDescent="0.25">
      <c r="K5585"/>
    </row>
    <row r="5586" spans="11:11" x14ac:dyDescent="0.25">
      <c r="K5586"/>
    </row>
    <row r="5587" spans="11:11" x14ac:dyDescent="0.25">
      <c r="K5587"/>
    </row>
    <row r="5588" spans="11:11" x14ac:dyDescent="0.25">
      <c r="K5588"/>
    </row>
    <row r="5589" spans="11:11" x14ac:dyDescent="0.25">
      <c r="K5589"/>
    </row>
    <row r="5590" spans="11:11" x14ac:dyDescent="0.25">
      <c r="K5590"/>
    </row>
    <row r="5591" spans="11:11" x14ac:dyDescent="0.25">
      <c r="K5591"/>
    </row>
    <row r="5592" spans="11:11" x14ac:dyDescent="0.25">
      <c r="K5592"/>
    </row>
    <row r="5593" spans="11:11" x14ac:dyDescent="0.25">
      <c r="K5593"/>
    </row>
    <row r="5594" spans="11:11" x14ac:dyDescent="0.25">
      <c r="K5594"/>
    </row>
    <row r="5595" spans="11:11" x14ac:dyDescent="0.25">
      <c r="K5595"/>
    </row>
    <row r="5596" spans="11:11" x14ac:dyDescent="0.25">
      <c r="K5596"/>
    </row>
    <row r="5597" spans="11:11" x14ac:dyDescent="0.25">
      <c r="K5597"/>
    </row>
    <row r="5598" spans="11:11" x14ac:dyDescent="0.25">
      <c r="K5598"/>
    </row>
    <row r="5599" spans="11:11" x14ac:dyDescent="0.25">
      <c r="K5599"/>
    </row>
    <row r="5600" spans="11:11" x14ac:dyDescent="0.25">
      <c r="K5600"/>
    </row>
    <row r="5601" spans="11:11" x14ac:dyDescent="0.25">
      <c r="K5601"/>
    </row>
    <row r="5602" spans="11:11" x14ac:dyDescent="0.25">
      <c r="K5602"/>
    </row>
    <row r="5603" spans="11:11" x14ac:dyDescent="0.25">
      <c r="K5603"/>
    </row>
    <row r="5604" spans="11:11" x14ac:dyDescent="0.25">
      <c r="K5604"/>
    </row>
    <row r="5605" spans="11:11" x14ac:dyDescent="0.25">
      <c r="K5605"/>
    </row>
    <row r="5606" spans="11:11" x14ac:dyDescent="0.25">
      <c r="K5606"/>
    </row>
    <row r="5607" spans="11:11" x14ac:dyDescent="0.25">
      <c r="K5607"/>
    </row>
    <row r="5608" spans="11:11" x14ac:dyDescent="0.25">
      <c r="K5608"/>
    </row>
    <row r="5609" spans="11:11" x14ac:dyDescent="0.25">
      <c r="K5609"/>
    </row>
    <row r="5610" spans="11:11" x14ac:dyDescent="0.25">
      <c r="K5610"/>
    </row>
    <row r="5611" spans="11:11" x14ac:dyDescent="0.25">
      <c r="K5611"/>
    </row>
    <row r="5612" spans="11:11" x14ac:dyDescent="0.25">
      <c r="K5612"/>
    </row>
    <row r="5613" spans="11:11" x14ac:dyDescent="0.25">
      <c r="K5613"/>
    </row>
    <row r="5614" spans="11:11" x14ac:dyDescent="0.25">
      <c r="K5614"/>
    </row>
    <row r="5615" spans="11:11" x14ac:dyDescent="0.25">
      <c r="K5615"/>
    </row>
    <row r="5616" spans="11:11" x14ac:dyDescent="0.25">
      <c r="K5616"/>
    </row>
    <row r="5617" spans="11:11" x14ac:dyDescent="0.25">
      <c r="K5617"/>
    </row>
    <row r="5618" spans="11:11" x14ac:dyDescent="0.25">
      <c r="K5618"/>
    </row>
    <row r="5619" spans="11:11" x14ac:dyDescent="0.25">
      <c r="K5619"/>
    </row>
    <row r="5620" spans="11:11" x14ac:dyDescent="0.25">
      <c r="K5620"/>
    </row>
    <row r="5621" spans="11:11" x14ac:dyDescent="0.25">
      <c r="K5621"/>
    </row>
    <row r="5622" spans="11:11" x14ac:dyDescent="0.25">
      <c r="K5622"/>
    </row>
    <row r="5623" spans="11:11" x14ac:dyDescent="0.25">
      <c r="K5623"/>
    </row>
    <row r="5624" spans="11:11" x14ac:dyDescent="0.25">
      <c r="K5624"/>
    </row>
    <row r="5625" spans="11:11" x14ac:dyDescent="0.25">
      <c r="K5625"/>
    </row>
    <row r="5626" spans="11:11" x14ac:dyDescent="0.25">
      <c r="K5626"/>
    </row>
    <row r="5627" spans="11:11" x14ac:dyDescent="0.25">
      <c r="K5627"/>
    </row>
    <row r="5628" spans="11:11" x14ac:dyDescent="0.25">
      <c r="K5628"/>
    </row>
    <row r="5629" spans="11:11" x14ac:dyDescent="0.25">
      <c r="K5629"/>
    </row>
    <row r="5630" spans="11:11" x14ac:dyDescent="0.25">
      <c r="K5630"/>
    </row>
    <row r="5631" spans="11:11" x14ac:dyDescent="0.25">
      <c r="K5631"/>
    </row>
    <row r="5632" spans="11:11" x14ac:dyDescent="0.25">
      <c r="K5632"/>
    </row>
    <row r="5633" spans="11:11" x14ac:dyDescent="0.25">
      <c r="K5633"/>
    </row>
    <row r="5634" spans="11:11" x14ac:dyDescent="0.25">
      <c r="K5634"/>
    </row>
    <row r="5635" spans="11:11" x14ac:dyDescent="0.25">
      <c r="K5635"/>
    </row>
    <row r="5636" spans="11:11" x14ac:dyDescent="0.25">
      <c r="K5636"/>
    </row>
    <row r="5637" spans="11:11" x14ac:dyDescent="0.25">
      <c r="K5637"/>
    </row>
    <row r="5638" spans="11:11" x14ac:dyDescent="0.25">
      <c r="K5638"/>
    </row>
    <row r="5639" spans="11:11" x14ac:dyDescent="0.25">
      <c r="K5639"/>
    </row>
    <row r="5640" spans="11:11" x14ac:dyDescent="0.25">
      <c r="K5640"/>
    </row>
    <row r="5641" spans="11:11" x14ac:dyDescent="0.25">
      <c r="K5641"/>
    </row>
    <row r="5642" spans="11:11" x14ac:dyDescent="0.25">
      <c r="K5642"/>
    </row>
    <row r="5643" spans="11:11" x14ac:dyDescent="0.25">
      <c r="K5643"/>
    </row>
    <row r="5644" spans="11:11" x14ac:dyDescent="0.25">
      <c r="K5644"/>
    </row>
    <row r="5645" spans="11:11" x14ac:dyDescent="0.25">
      <c r="K5645"/>
    </row>
    <row r="5646" spans="11:11" x14ac:dyDescent="0.25">
      <c r="K5646"/>
    </row>
    <row r="5647" spans="11:11" x14ac:dyDescent="0.25">
      <c r="K5647"/>
    </row>
    <row r="5648" spans="11:11" x14ac:dyDescent="0.25">
      <c r="K5648"/>
    </row>
    <row r="5649" spans="11:11" x14ac:dyDescent="0.25">
      <c r="K5649"/>
    </row>
    <row r="5650" spans="11:11" x14ac:dyDescent="0.25">
      <c r="K5650"/>
    </row>
    <row r="5651" spans="11:11" x14ac:dyDescent="0.25">
      <c r="K5651"/>
    </row>
    <row r="5652" spans="11:11" x14ac:dyDescent="0.25">
      <c r="K5652"/>
    </row>
    <row r="5653" spans="11:11" x14ac:dyDescent="0.25">
      <c r="K5653"/>
    </row>
    <row r="5654" spans="11:11" x14ac:dyDescent="0.25">
      <c r="K5654"/>
    </row>
    <row r="5655" spans="11:11" x14ac:dyDescent="0.25">
      <c r="K5655"/>
    </row>
    <row r="5656" spans="11:11" x14ac:dyDescent="0.25">
      <c r="K5656"/>
    </row>
    <row r="5657" spans="11:11" x14ac:dyDescent="0.25">
      <c r="K5657"/>
    </row>
    <row r="5658" spans="11:11" x14ac:dyDescent="0.25">
      <c r="K5658"/>
    </row>
    <row r="5659" spans="11:11" x14ac:dyDescent="0.25">
      <c r="K5659"/>
    </row>
    <row r="5660" spans="11:11" x14ac:dyDescent="0.25">
      <c r="K5660"/>
    </row>
    <row r="5661" spans="11:11" x14ac:dyDescent="0.25">
      <c r="K5661"/>
    </row>
    <row r="5662" spans="11:11" x14ac:dyDescent="0.25">
      <c r="K5662"/>
    </row>
    <row r="5663" spans="11:11" x14ac:dyDescent="0.25">
      <c r="K5663"/>
    </row>
    <row r="5664" spans="11:11" x14ac:dyDescent="0.25">
      <c r="K5664"/>
    </row>
    <row r="5665" spans="11:11" x14ac:dyDescent="0.25">
      <c r="K5665"/>
    </row>
    <row r="5666" spans="11:11" x14ac:dyDescent="0.25">
      <c r="K5666"/>
    </row>
    <row r="5667" spans="11:11" x14ac:dyDescent="0.25">
      <c r="K5667"/>
    </row>
    <row r="5668" spans="11:11" x14ac:dyDescent="0.25">
      <c r="K5668"/>
    </row>
    <row r="5669" spans="11:11" x14ac:dyDescent="0.25">
      <c r="K5669"/>
    </row>
    <row r="5670" spans="11:11" x14ac:dyDescent="0.25">
      <c r="K5670"/>
    </row>
    <row r="5671" spans="11:11" x14ac:dyDescent="0.25">
      <c r="K5671"/>
    </row>
    <row r="5672" spans="11:11" x14ac:dyDescent="0.25">
      <c r="K5672"/>
    </row>
    <row r="5673" spans="11:11" x14ac:dyDescent="0.25">
      <c r="K5673"/>
    </row>
    <row r="5674" spans="11:11" x14ac:dyDescent="0.25">
      <c r="K5674"/>
    </row>
    <row r="5675" spans="11:11" x14ac:dyDescent="0.25">
      <c r="K5675"/>
    </row>
    <row r="5676" spans="11:11" x14ac:dyDescent="0.25">
      <c r="K5676"/>
    </row>
    <row r="5677" spans="11:11" x14ac:dyDescent="0.25">
      <c r="K5677"/>
    </row>
    <row r="5678" spans="11:11" x14ac:dyDescent="0.25">
      <c r="K5678"/>
    </row>
    <row r="5679" spans="11:11" x14ac:dyDescent="0.25">
      <c r="K5679"/>
    </row>
    <row r="5680" spans="11:11" x14ac:dyDescent="0.25">
      <c r="K5680"/>
    </row>
    <row r="5681" spans="11:11" x14ac:dyDescent="0.25">
      <c r="K5681"/>
    </row>
    <row r="5682" spans="11:11" x14ac:dyDescent="0.25">
      <c r="K5682"/>
    </row>
    <row r="5683" spans="11:11" x14ac:dyDescent="0.25">
      <c r="K5683"/>
    </row>
    <row r="5684" spans="11:11" x14ac:dyDescent="0.25">
      <c r="K5684"/>
    </row>
    <row r="5685" spans="11:11" x14ac:dyDescent="0.25">
      <c r="K5685"/>
    </row>
    <row r="5686" spans="11:11" x14ac:dyDescent="0.25">
      <c r="K5686"/>
    </row>
    <row r="5687" spans="11:11" x14ac:dyDescent="0.25">
      <c r="K5687"/>
    </row>
    <row r="5688" spans="11:11" x14ac:dyDescent="0.25">
      <c r="K5688"/>
    </row>
    <row r="5689" spans="11:11" x14ac:dyDescent="0.25">
      <c r="K5689"/>
    </row>
    <row r="5690" spans="11:11" x14ac:dyDescent="0.25">
      <c r="K5690"/>
    </row>
    <row r="5691" spans="11:11" x14ac:dyDescent="0.25">
      <c r="K5691"/>
    </row>
    <row r="5692" spans="11:11" x14ac:dyDescent="0.25">
      <c r="K5692"/>
    </row>
    <row r="5693" spans="11:11" x14ac:dyDescent="0.25">
      <c r="K5693"/>
    </row>
    <row r="5694" spans="11:11" x14ac:dyDescent="0.25">
      <c r="K5694"/>
    </row>
    <row r="5695" spans="11:11" x14ac:dyDescent="0.25">
      <c r="K5695"/>
    </row>
    <row r="5696" spans="11:11" x14ac:dyDescent="0.25">
      <c r="K5696"/>
    </row>
    <row r="5697" spans="11:11" x14ac:dyDescent="0.25">
      <c r="K5697"/>
    </row>
    <row r="5698" spans="11:11" x14ac:dyDescent="0.25">
      <c r="K5698"/>
    </row>
    <row r="5699" spans="11:11" x14ac:dyDescent="0.25">
      <c r="K5699"/>
    </row>
    <row r="5700" spans="11:11" x14ac:dyDescent="0.25">
      <c r="K5700"/>
    </row>
    <row r="5701" spans="11:11" x14ac:dyDescent="0.25">
      <c r="K5701"/>
    </row>
    <row r="5702" spans="11:11" x14ac:dyDescent="0.25">
      <c r="K5702"/>
    </row>
    <row r="5703" spans="11:11" x14ac:dyDescent="0.25">
      <c r="K5703"/>
    </row>
    <row r="5704" spans="11:11" x14ac:dyDescent="0.25">
      <c r="K5704"/>
    </row>
    <row r="5705" spans="11:11" x14ac:dyDescent="0.25">
      <c r="K5705"/>
    </row>
    <row r="5706" spans="11:11" x14ac:dyDescent="0.25">
      <c r="K5706"/>
    </row>
    <row r="5707" spans="11:11" x14ac:dyDescent="0.25">
      <c r="K5707"/>
    </row>
    <row r="5708" spans="11:11" x14ac:dyDescent="0.25">
      <c r="K5708"/>
    </row>
    <row r="5709" spans="11:11" x14ac:dyDescent="0.25">
      <c r="K5709"/>
    </row>
    <row r="5710" spans="11:11" x14ac:dyDescent="0.25">
      <c r="K5710"/>
    </row>
    <row r="5711" spans="11:11" x14ac:dyDescent="0.25">
      <c r="K5711"/>
    </row>
    <row r="5712" spans="11:11" x14ac:dyDescent="0.25">
      <c r="K5712"/>
    </row>
    <row r="5713" spans="11:11" x14ac:dyDescent="0.25">
      <c r="K5713"/>
    </row>
    <row r="5714" spans="11:11" x14ac:dyDescent="0.25">
      <c r="K5714"/>
    </row>
    <row r="5715" spans="11:11" x14ac:dyDescent="0.25">
      <c r="K5715"/>
    </row>
    <row r="5716" spans="11:11" x14ac:dyDescent="0.25">
      <c r="K5716"/>
    </row>
    <row r="5717" spans="11:11" x14ac:dyDescent="0.25">
      <c r="K5717"/>
    </row>
    <row r="5718" spans="11:11" x14ac:dyDescent="0.25">
      <c r="K5718"/>
    </row>
    <row r="5719" spans="11:11" x14ac:dyDescent="0.25">
      <c r="K5719"/>
    </row>
    <row r="5720" spans="11:11" x14ac:dyDescent="0.25">
      <c r="K5720"/>
    </row>
    <row r="5721" spans="11:11" x14ac:dyDescent="0.25">
      <c r="K5721"/>
    </row>
    <row r="5722" spans="11:11" x14ac:dyDescent="0.25">
      <c r="K5722"/>
    </row>
    <row r="5723" spans="11:11" x14ac:dyDescent="0.25">
      <c r="K5723"/>
    </row>
    <row r="5724" spans="11:11" x14ac:dyDescent="0.25">
      <c r="K5724"/>
    </row>
    <row r="5725" spans="11:11" x14ac:dyDescent="0.25">
      <c r="K5725"/>
    </row>
    <row r="5726" spans="11:11" x14ac:dyDescent="0.25">
      <c r="K5726"/>
    </row>
    <row r="5727" spans="11:11" x14ac:dyDescent="0.25">
      <c r="K5727"/>
    </row>
    <row r="5728" spans="11:11" x14ac:dyDescent="0.25">
      <c r="K5728"/>
    </row>
    <row r="5729" spans="11:11" x14ac:dyDescent="0.25">
      <c r="K5729"/>
    </row>
    <row r="5730" spans="11:11" x14ac:dyDescent="0.25">
      <c r="K5730"/>
    </row>
    <row r="5731" spans="11:11" x14ac:dyDescent="0.25">
      <c r="K5731"/>
    </row>
    <row r="5732" spans="11:11" x14ac:dyDescent="0.25">
      <c r="K5732"/>
    </row>
    <row r="5733" spans="11:11" x14ac:dyDescent="0.25">
      <c r="K5733"/>
    </row>
    <row r="5734" spans="11:11" x14ac:dyDescent="0.25">
      <c r="K5734"/>
    </row>
    <row r="5735" spans="11:11" x14ac:dyDescent="0.25">
      <c r="K5735"/>
    </row>
    <row r="5736" spans="11:11" x14ac:dyDescent="0.25">
      <c r="K5736"/>
    </row>
    <row r="5737" spans="11:11" x14ac:dyDescent="0.25">
      <c r="K5737"/>
    </row>
    <row r="5738" spans="11:11" x14ac:dyDescent="0.25">
      <c r="K5738"/>
    </row>
    <row r="5739" spans="11:11" x14ac:dyDescent="0.25">
      <c r="K5739"/>
    </row>
    <row r="5740" spans="11:11" x14ac:dyDescent="0.25">
      <c r="K5740"/>
    </row>
    <row r="5741" spans="11:11" x14ac:dyDescent="0.25">
      <c r="K5741"/>
    </row>
    <row r="5742" spans="11:11" x14ac:dyDescent="0.25">
      <c r="K5742"/>
    </row>
    <row r="5743" spans="11:11" x14ac:dyDescent="0.25">
      <c r="K5743"/>
    </row>
    <row r="5744" spans="11:11" x14ac:dyDescent="0.25">
      <c r="K5744"/>
    </row>
    <row r="5745" spans="11:11" x14ac:dyDescent="0.25">
      <c r="K5745"/>
    </row>
    <row r="5746" spans="11:11" x14ac:dyDescent="0.25">
      <c r="K5746"/>
    </row>
    <row r="5747" spans="11:11" x14ac:dyDescent="0.25">
      <c r="K5747"/>
    </row>
    <row r="5748" spans="11:11" x14ac:dyDescent="0.25">
      <c r="K5748"/>
    </row>
    <row r="5749" spans="11:11" x14ac:dyDescent="0.25">
      <c r="K5749"/>
    </row>
    <row r="5750" spans="11:11" x14ac:dyDescent="0.25">
      <c r="K5750"/>
    </row>
    <row r="5751" spans="11:11" x14ac:dyDescent="0.25">
      <c r="K5751"/>
    </row>
    <row r="5752" spans="11:11" x14ac:dyDescent="0.25">
      <c r="K5752"/>
    </row>
    <row r="5753" spans="11:11" x14ac:dyDescent="0.25">
      <c r="K5753"/>
    </row>
    <row r="5754" spans="11:11" x14ac:dyDescent="0.25">
      <c r="K5754"/>
    </row>
    <row r="5755" spans="11:11" x14ac:dyDescent="0.25">
      <c r="K5755"/>
    </row>
    <row r="5756" spans="11:11" x14ac:dyDescent="0.25">
      <c r="K5756"/>
    </row>
    <row r="5757" spans="11:11" x14ac:dyDescent="0.25">
      <c r="K5757"/>
    </row>
    <row r="5758" spans="11:11" x14ac:dyDescent="0.25">
      <c r="K5758"/>
    </row>
    <row r="5759" spans="11:11" x14ac:dyDescent="0.25">
      <c r="K5759"/>
    </row>
    <row r="5760" spans="11:11" x14ac:dyDescent="0.25">
      <c r="K5760"/>
    </row>
    <row r="5761" spans="11:11" x14ac:dyDescent="0.25">
      <c r="K5761"/>
    </row>
    <row r="5762" spans="11:11" x14ac:dyDescent="0.25">
      <c r="K5762"/>
    </row>
    <row r="5763" spans="11:11" x14ac:dyDescent="0.25">
      <c r="K5763"/>
    </row>
    <row r="5764" spans="11:11" x14ac:dyDescent="0.25">
      <c r="K5764"/>
    </row>
    <row r="5765" spans="11:11" x14ac:dyDescent="0.25">
      <c r="K5765"/>
    </row>
    <row r="5766" spans="11:11" x14ac:dyDescent="0.25">
      <c r="K5766"/>
    </row>
    <row r="5767" spans="11:11" x14ac:dyDescent="0.25">
      <c r="K5767"/>
    </row>
    <row r="5768" spans="11:11" x14ac:dyDescent="0.25">
      <c r="K5768"/>
    </row>
    <row r="5769" spans="11:11" x14ac:dyDescent="0.25">
      <c r="K5769"/>
    </row>
    <row r="5770" spans="11:11" x14ac:dyDescent="0.25">
      <c r="K5770"/>
    </row>
    <row r="5771" spans="11:11" x14ac:dyDescent="0.25">
      <c r="K5771"/>
    </row>
    <row r="5772" spans="11:11" x14ac:dyDescent="0.25">
      <c r="K5772"/>
    </row>
    <row r="5773" spans="11:11" x14ac:dyDescent="0.25">
      <c r="K5773"/>
    </row>
    <row r="5774" spans="11:11" x14ac:dyDescent="0.25">
      <c r="K5774"/>
    </row>
    <row r="5775" spans="11:11" x14ac:dyDescent="0.25">
      <c r="K5775"/>
    </row>
    <row r="5776" spans="11:11" x14ac:dyDescent="0.25">
      <c r="K5776"/>
    </row>
    <row r="5777" spans="11:11" x14ac:dyDescent="0.25">
      <c r="K5777"/>
    </row>
    <row r="5778" spans="11:11" x14ac:dyDescent="0.25">
      <c r="K5778"/>
    </row>
    <row r="5779" spans="11:11" x14ac:dyDescent="0.25">
      <c r="K5779"/>
    </row>
    <row r="5780" spans="11:11" x14ac:dyDescent="0.25">
      <c r="K5780"/>
    </row>
    <row r="5781" spans="11:11" x14ac:dyDescent="0.25">
      <c r="K5781"/>
    </row>
    <row r="5782" spans="11:11" x14ac:dyDescent="0.25">
      <c r="K5782"/>
    </row>
    <row r="5783" spans="11:11" x14ac:dyDescent="0.25">
      <c r="K5783"/>
    </row>
    <row r="5784" spans="11:11" x14ac:dyDescent="0.25">
      <c r="K5784"/>
    </row>
    <row r="5785" spans="11:11" x14ac:dyDescent="0.25">
      <c r="K5785"/>
    </row>
    <row r="5786" spans="11:11" x14ac:dyDescent="0.25">
      <c r="K5786"/>
    </row>
    <row r="5787" spans="11:11" x14ac:dyDescent="0.25">
      <c r="K5787"/>
    </row>
    <row r="5788" spans="11:11" x14ac:dyDescent="0.25">
      <c r="K5788"/>
    </row>
    <row r="5789" spans="11:11" x14ac:dyDescent="0.25">
      <c r="K5789"/>
    </row>
    <row r="5790" spans="11:11" x14ac:dyDescent="0.25">
      <c r="K5790"/>
    </row>
    <row r="5791" spans="11:11" x14ac:dyDescent="0.25">
      <c r="K5791"/>
    </row>
    <row r="5792" spans="11:11" x14ac:dyDescent="0.25">
      <c r="K5792"/>
    </row>
    <row r="5793" spans="11:11" x14ac:dyDescent="0.25">
      <c r="K5793"/>
    </row>
    <row r="5794" spans="11:11" x14ac:dyDescent="0.25">
      <c r="K5794"/>
    </row>
    <row r="5795" spans="11:11" x14ac:dyDescent="0.25">
      <c r="K5795"/>
    </row>
    <row r="5796" spans="11:11" x14ac:dyDescent="0.25">
      <c r="K5796"/>
    </row>
    <row r="5797" spans="11:11" x14ac:dyDescent="0.25">
      <c r="K5797"/>
    </row>
    <row r="5798" spans="11:11" x14ac:dyDescent="0.25">
      <c r="K5798"/>
    </row>
    <row r="5799" spans="11:11" x14ac:dyDescent="0.25">
      <c r="K5799"/>
    </row>
    <row r="5800" spans="11:11" x14ac:dyDescent="0.25">
      <c r="K5800"/>
    </row>
    <row r="5801" spans="11:11" x14ac:dyDescent="0.25">
      <c r="K5801"/>
    </row>
    <row r="5802" spans="11:11" x14ac:dyDescent="0.25">
      <c r="K5802"/>
    </row>
    <row r="5803" spans="11:11" x14ac:dyDescent="0.25">
      <c r="K5803"/>
    </row>
    <row r="5804" spans="11:11" x14ac:dyDescent="0.25">
      <c r="K5804"/>
    </row>
    <row r="5805" spans="11:11" x14ac:dyDescent="0.25">
      <c r="K5805"/>
    </row>
    <row r="5806" spans="11:11" x14ac:dyDescent="0.25">
      <c r="K5806"/>
    </row>
    <row r="5807" spans="11:11" x14ac:dyDescent="0.25">
      <c r="K5807"/>
    </row>
    <row r="5808" spans="11:11" x14ac:dyDescent="0.25">
      <c r="K5808"/>
    </row>
    <row r="5809" spans="11:11" x14ac:dyDescent="0.25">
      <c r="K5809"/>
    </row>
    <row r="5810" spans="11:11" x14ac:dyDescent="0.25">
      <c r="K5810"/>
    </row>
    <row r="5811" spans="11:11" x14ac:dyDescent="0.25">
      <c r="K5811"/>
    </row>
    <row r="5812" spans="11:11" x14ac:dyDescent="0.25">
      <c r="K5812"/>
    </row>
    <row r="5813" spans="11:11" x14ac:dyDescent="0.25">
      <c r="K5813"/>
    </row>
    <row r="5814" spans="11:11" x14ac:dyDescent="0.25">
      <c r="K5814"/>
    </row>
    <row r="5815" spans="11:11" x14ac:dyDescent="0.25">
      <c r="K5815"/>
    </row>
    <row r="5816" spans="11:11" x14ac:dyDescent="0.25">
      <c r="K5816"/>
    </row>
    <row r="5817" spans="11:11" x14ac:dyDescent="0.25">
      <c r="K5817"/>
    </row>
    <row r="5818" spans="11:11" x14ac:dyDescent="0.25">
      <c r="K5818"/>
    </row>
    <row r="5819" spans="11:11" x14ac:dyDescent="0.25">
      <c r="K5819"/>
    </row>
    <row r="5820" spans="11:11" x14ac:dyDescent="0.25">
      <c r="K5820"/>
    </row>
    <row r="5821" spans="11:11" x14ac:dyDescent="0.25">
      <c r="K5821"/>
    </row>
    <row r="5822" spans="11:11" x14ac:dyDescent="0.25">
      <c r="K5822"/>
    </row>
    <row r="5823" spans="11:11" x14ac:dyDescent="0.25">
      <c r="K5823"/>
    </row>
    <row r="5824" spans="11:11" x14ac:dyDescent="0.25">
      <c r="K5824"/>
    </row>
    <row r="5825" spans="11:11" x14ac:dyDescent="0.25">
      <c r="K5825"/>
    </row>
    <row r="5826" spans="11:11" x14ac:dyDescent="0.25">
      <c r="K5826"/>
    </row>
    <row r="5827" spans="11:11" x14ac:dyDescent="0.25">
      <c r="K5827"/>
    </row>
    <row r="5828" spans="11:11" x14ac:dyDescent="0.25">
      <c r="K5828"/>
    </row>
    <row r="5829" spans="11:11" x14ac:dyDescent="0.25">
      <c r="K5829"/>
    </row>
    <row r="5830" spans="11:11" x14ac:dyDescent="0.25">
      <c r="K5830"/>
    </row>
    <row r="5831" spans="11:11" x14ac:dyDescent="0.25">
      <c r="K5831"/>
    </row>
    <row r="5832" spans="11:11" x14ac:dyDescent="0.25">
      <c r="K5832"/>
    </row>
    <row r="5833" spans="11:11" x14ac:dyDescent="0.25">
      <c r="K5833"/>
    </row>
    <row r="5834" spans="11:11" x14ac:dyDescent="0.25">
      <c r="K5834"/>
    </row>
    <row r="5835" spans="11:11" x14ac:dyDescent="0.25">
      <c r="K5835"/>
    </row>
    <row r="5836" spans="11:11" x14ac:dyDescent="0.25">
      <c r="K5836"/>
    </row>
    <row r="5837" spans="11:11" x14ac:dyDescent="0.25">
      <c r="K5837"/>
    </row>
    <row r="5838" spans="11:11" x14ac:dyDescent="0.25">
      <c r="K5838"/>
    </row>
    <row r="5839" spans="11:11" x14ac:dyDescent="0.25">
      <c r="K5839"/>
    </row>
    <row r="5840" spans="11:11" x14ac:dyDescent="0.25">
      <c r="K5840"/>
    </row>
    <row r="5841" spans="11:11" x14ac:dyDescent="0.25">
      <c r="K5841"/>
    </row>
    <row r="5842" spans="11:11" x14ac:dyDescent="0.25">
      <c r="K5842"/>
    </row>
    <row r="5843" spans="11:11" x14ac:dyDescent="0.25">
      <c r="K5843"/>
    </row>
    <row r="5844" spans="11:11" x14ac:dyDescent="0.25">
      <c r="K5844"/>
    </row>
    <row r="5845" spans="11:11" x14ac:dyDescent="0.25">
      <c r="K5845"/>
    </row>
    <row r="5846" spans="11:11" x14ac:dyDescent="0.25">
      <c r="K5846"/>
    </row>
    <row r="5847" spans="11:11" x14ac:dyDescent="0.25">
      <c r="K5847"/>
    </row>
    <row r="5848" spans="11:11" x14ac:dyDescent="0.25">
      <c r="K5848"/>
    </row>
    <row r="5849" spans="11:11" x14ac:dyDescent="0.25">
      <c r="K5849"/>
    </row>
    <row r="5850" spans="11:11" x14ac:dyDescent="0.25">
      <c r="K5850"/>
    </row>
    <row r="5851" spans="11:11" x14ac:dyDescent="0.25">
      <c r="K5851"/>
    </row>
    <row r="5852" spans="11:11" x14ac:dyDescent="0.25">
      <c r="K5852"/>
    </row>
    <row r="5853" spans="11:11" x14ac:dyDescent="0.25">
      <c r="K5853"/>
    </row>
    <row r="5854" spans="11:11" x14ac:dyDescent="0.25">
      <c r="K5854"/>
    </row>
    <row r="5855" spans="11:11" x14ac:dyDescent="0.25">
      <c r="K5855"/>
    </row>
    <row r="5856" spans="11:11" x14ac:dyDescent="0.25">
      <c r="K5856"/>
    </row>
    <row r="5857" spans="11:11" x14ac:dyDescent="0.25">
      <c r="K5857"/>
    </row>
    <row r="5858" spans="11:11" x14ac:dyDescent="0.25">
      <c r="K5858"/>
    </row>
    <row r="5859" spans="11:11" x14ac:dyDescent="0.25">
      <c r="K5859"/>
    </row>
    <row r="5860" spans="11:11" x14ac:dyDescent="0.25">
      <c r="K5860"/>
    </row>
    <row r="5861" spans="11:11" x14ac:dyDescent="0.25">
      <c r="K5861"/>
    </row>
    <row r="5862" spans="11:11" x14ac:dyDescent="0.25">
      <c r="K5862"/>
    </row>
    <row r="5863" spans="11:11" x14ac:dyDescent="0.25">
      <c r="K5863"/>
    </row>
    <row r="5864" spans="11:11" x14ac:dyDescent="0.25">
      <c r="K5864"/>
    </row>
    <row r="5865" spans="11:11" x14ac:dyDescent="0.25">
      <c r="K5865"/>
    </row>
    <row r="5866" spans="11:11" x14ac:dyDescent="0.25">
      <c r="K5866"/>
    </row>
    <row r="5867" spans="11:11" x14ac:dyDescent="0.25">
      <c r="K5867"/>
    </row>
    <row r="5868" spans="11:11" x14ac:dyDescent="0.25">
      <c r="K5868"/>
    </row>
    <row r="5869" spans="11:11" x14ac:dyDescent="0.25">
      <c r="K5869"/>
    </row>
    <row r="5870" spans="11:11" x14ac:dyDescent="0.25">
      <c r="K5870"/>
    </row>
    <row r="5871" spans="11:11" x14ac:dyDescent="0.25">
      <c r="K5871"/>
    </row>
    <row r="5872" spans="11:11" x14ac:dyDescent="0.25">
      <c r="K5872"/>
    </row>
    <row r="5873" spans="11:11" x14ac:dyDescent="0.25">
      <c r="K5873"/>
    </row>
    <row r="5874" spans="11:11" x14ac:dyDescent="0.25">
      <c r="K5874"/>
    </row>
    <row r="5875" spans="11:11" x14ac:dyDescent="0.25">
      <c r="K5875"/>
    </row>
    <row r="5876" spans="11:11" x14ac:dyDescent="0.25">
      <c r="K5876"/>
    </row>
    <row r="5877" spans="11:11" x14ac:dyDescent="0.25">
      <c r="K5877"/>
    </row>
    <row r="5878" spans="11:11" x14ac:dyDescent="0.25">
      <c r="K5878"/>
    </row>
    <row r="5879" spans="11:11" x14ac:dyDescent="0.25">
      <c r="K5879"/>
    </row>
    <row r="5880" spans="11:11" x14ac:dyDescent="0.25">
      <c r="K5880"/>
    </row>
    <row r="5881" spans="11:11" x14ac:dyDescent="0.25">
      <c r="K5881"/>
    </row>
    <row r="5882" spans="11:11" x14ac:dyDescent="0.25">
      <c r="K5882"/>
    </row>
    <row r="5883" spans="11:11" x14ac:dyDescent="0.25">
      <c r="K5883"/>
    </row>
    <row r="5884" spans="11:11" x14ac:dyDescent="0.25">
      <c r="K5884"/>
    </row>
    <row r="5885" spans="11:11" x14ac:dyDescent="0.25">
      <c r="K5885"/>
    </row>
    <row r="5886" spans="11:11" x14ac:dyDescent="0.25">
      <c r="K5886"/>
    </row>
    <row r="5887" spans="11:11" x14ac:dyDescent="0.25">
      <c r="K5887"/>
    </row>
    <row r="5888" spans="11:11" x14ac:dyDescent="0.25">
      <c r="K5888"/>
    </row>
    <row r="5889" spans="11:11" x14ac:dyDescent="0.25">
      <c r="K5889"/>
    </row>
    <row r="5890" spans="11:11" x14ac:dyDescent="0.25">
      <c r="K5890"/>
    </row>
    <row r="5891" spans="11:11" x14ac:dyDescent="0.25">
      <c r="K5891"/>
    </row>
    <row r="5892" spans="11:11" x14ac:dyDescent="0.25">
      <c r="K5892"/>
    </row>
    <row r="5893" spans="11:11" x14ac:dyDescent="0.25">
      <c r="K5893"/>
    </row>
    <row r="5894" spans="11:11" x14ac:dyDescent="0.25">
      <c r="K5894"/>
    </row>
    <row r="5895" spans="11:11" x14ac:dyDescent="0.25">
      <c r="K5895"/>
    </row>
    <row r="5896" spans="11:11" x14ac:dyDescent="0.25">
      <c r="K5896"/>
    </row>
    <row r="5897" spans="11:11" x14ac:dyDescent="0.25">
      <c r="K5897"/>
    </row>
    <row r="5898" spans="11:11" x14ac:dyDescent="0.25">
      <c r="K5898"/>
    </row>
    <row r="5899" spans="11:11" x14ac:dyDescent="0.25">
      <c r="K5899"/>
    </row>
    <row r="5900" spans="11:11" x14ac:dyDescent="0.25">
      <c r="K5900"/>
    </row>
    <row r="5901" spans="11:11" x14ac:dyDescent="0.25">
      <c r="K5901"/>
    </row>
    <row r="5902" spans="11:11" x14ac:dyDescent="0.25">
      <c r="K5902"/>
    </row>
    <row r="5903" spans="11:11" x14ac:dyDescent="0.25">
      <c r="K5903"/>
    </row>
    <row r="5904" spans="11:11" x14ac:dyDescent="0.25">
      <c r="K5904"/>
    </row>
    <row r="5905" spans="11:11" x14ac:dyDescent="0.25">
      <c r="K5905"/>
    </row>
    <row r="5906" spans="11:11" x14ac:dyDescent="0.25">
      <c r="K5906"/>
    </row>
    <row r="5907" spans="11:11" x14ac:dyDescent="0.25">
      <c r="K5907"/>
    </row>
    <row r="5908" spans="11:11" x14ac:dyDescent="0.25">
      <c r="K5908"/>
    </row>
    <row r="5909" spans="11:11" x14ac:dyDescent="0.25">
      <c r="K5909"/>
    </row>
    <row r="5910" spans="11:11" x14ac:dyDescent="0.25">
      <c r="K5910"/>
    </row>
    <row r="5911" spans="11:11" x14ac:dyDescent="0.25">
      <c r="K5911"/>
    </row>
    <row r="5912" spans="11:11" x14ac:dyDescent="0.25">
      <c r="K5912"/>
    </row>
    <row r="5913" spans="11:11" x14ac:dyDescent="0.25">
      <c r="K5913"/>
    </row>
    <row r="5914" spans="11:11" x14ac:dyDescent="0.25">
      <c r="K5914"/>
    </row>
    <row r="5915" spans="11:11" x14ac:dyDescent="0.25">
      <c r="K5915"/>
    </row>
    <row r="5916" spans="11:11" x14ac:dyDescent="0.25">
      <c r="K5916"/>
    </row>
    <row r="5917" spans="11:11" x14ac:dyDescent="0.25">
      <c r="K5917"/>
    </row>
    <row r="5918" spans="11:11" x14ac:dyDescent="0.25">
      <c r="K5918"/>
    </row>
    <row r="5919" spans="11:11" x14ac:dyDescent="0.25">
      <c r="K5919"/>
    </row>
    <row r="5920" spans="11:11" x14ac:dyDescent="0.25">
      <c r="K5920"/>
    </row>
    <row r="5921" spans="11:11" x14ac:dyDescent="0.25">
      <c r="K5921"/>
    </row>
    <row r="5922" spans="11:11" x14ac:dyDescent="0.25">
      <c r="K5922"/>
    </row>
    <row r="5923" spans="11:11" x14ac:dyDescent="0.25">
      <c r="K5923"/>
    </row>
    <row r="5924" spans="11:11" x14ac:dyDescent="0.25">
      <c r="K5924"/>
    </row>
    <row r="5925" spans="11:11" x14ac:dyDescent="0.25">
      <c r="K5925"/>
    </row>
    <row r="5926" spans="11:11" x14ac:dyDescent="0.25">
      <c r="K5926"/>
    </row>
    <row r="5927" spans="11:11" x14ac:dyDescent="0.25">
      <c r="K5927"/>
    </row>
    <row r="5928" spans="11:11" x14ac:dyDescent="0.25">
      <c r="K5928"/>
    </row>
    <row r="5929" spans="11:11" x14ac:dyDescent="0.25">
      <c r="K5929"/>
    </row>
    <row r="5930" spans="11:11" x14ac:dyDescent="0.25">
      <c r="K5930"/>
    </row>
    <row r="5931" spans="11:11" x14ac:dyDescent="0.25">
      <c r="K5931"/>
    </row>
    <row r="5932" spans="11:11" x14ac:dyDescent="0.25">
      <c r="K5932"/>
    </row>
    <row r="5933" spans="11:11" x14ac:dyDescent="0.25">
      <c r="K5933"/>
    </row>
    <row r="5934" spans="11:11" x14ac:dyDescent="0.25">
      <c r="K5934"/>
    </row>
    <row r="5935" spans="11:11" x14ac:dyDescent="0.25">
      <c r="K5935"/>
    </row>
    <row r="5936" spans="11:11" x14ac:dyDescent="0.25">
      <c r="K5936"/>
    </row>
    <row r="5937" spans="11:11" x14ac:dyDescent="0.25">
      <c r="K5937"/>
    </row>
    <row r="5938" spans="11:11" x14ac:dyDescent="0.25">
      <c r="K5938"/>
    </row>
    <row r="5939" spans="11:11" x14ac:dyDescent="0.25">
      <c r="K5939"/>
    </row>
    <row r="5940" spans="11:11" x14ac:dyDescent="0.25">
      <c r="K5940"/>
    </row>
    <row r="5941" spans="11:11" x14ac:dyDescent="0.25">
      <c r="K5941"/>
    </row>
    <row r="5942" spans="11:11" x14ac:dyDescent="0.25">
      <c r="K5942"/>
    </row>
    <row r="5943" spans="11:11" x14ac:dyDescent="0.25">
      <c r="K5943"/>
    </row>
    <row r="5944" spans="11:11" x14ac:dyDescent="0.25">
      <c r="K5944"/>
    </row>
    <row r="5945" spans="11:11" x14ac:dyDescent="0.25">
      <c r="K5945"/>
    </row>
    <row r="5946" spans="11:11" x14ac:dyDescent="0.25">
      <c r="K5946"/>
    </row>
    <row r="5947" spans="11:11" x14ac:dyDescent="0.25">
      <c r="K5947"/>
    </row>
    <row r="5948" spans="11:11" x14ac:dyDescent="0.25">
      <c r="K5948"/>
    </row>
    <row r="5949" spans="11:11" x14ac:dyDescent="0.25">
      <c r="K5949"/>
    </row>
    <row r="5950" spans="11:11" x14ac:dyDescent="0.25">
      <c r="K5950"/>
    </row>
    <row r="5951" spans="11:11" x14ac:dyDescent="0.25">
      <c r="K5951"/>
    </row>
    <row r="5952" spans="11:11" x14ac:dyDescent="0.25">
      <c r="K5952"/>
    </row>
    <row r="5953" spans="11:11" x14ac:dyDescent="0.25">
      <c r="K5953"/>
    </row>
    <row r="5954" spans="11:11" x14ac:dyDescent="0.25">
      <c r="K5954"/>
    </row>
    <row r="5955" spans="11:11" x14ac:dyDescent="0.25">
      <c r="K5955"/>
    </row>
    <row r="5956" spans="11:11" x14ac:dyDescent="0.25">
      <c r="K5956"/>
    </row>
    <row r="5957" spans="11:11" x14ac:dyDescent="0.25">
      <c r="K5957"/>
    </row>
    <row r="5958" spans="11:11" x14ac:dyDescent="0.25">
      <c r="K5958"/>
    </row>
    <row r="5959" spans="11:11" x14ac:dyDescent="0.25">
      <c r="K5959"/>
    </row>
    <row r="5960" spans="11:11" x14ac:dyDescent="0.25">
      <c r="K5960"/>
    </row>
    <row r="5961" spans="11:11" x14ac:dyDescent="0.25">
      <c r="K5961"/>
    </row>
    <row r="5962" spans="11:11" x14ac:dyDescent="0.25">
      <c r="K5962"/>
    </row>
    <row r="5963" spans="11:11" x14ac:dyDescent="0.25">
      <c r="K5963"/>
    </row>
    <row r="5964" spans="11:11" x14ac:dyDescent="0.25">
      <c r="K5964"/>
    </row>
    <row r="5965" spans="11:11" x14ac:dyDescent="0.25">
      <c r="K5965"/>
    </row>
    <row r="5966" spans="11:11" x14ac:dyDescent="0.25">
      <c r="K5966"/>
    </row>
    <row r="5967" spans="11:11" x14ac:dyDescent="0.25">
      <c r="K5967"/>
    </row>
    <row r="5968" spans="11:11" x14ac:dyDescent="0.25">
      <c r="K5968"/>
    </row>
    <row r="5969" spans="11:11" x14ac:dyDescent="0.25">
      <c r="K5969"/>
    </row>
    <row r="5970" spans="11:11" x14ac:dyDescent="0.25">
      <c r="K5970"/>
    </row>
    <row r="5971" spans="11:11" x14ac:dyDescent="0.25">
      <c r="K5971"/>
    </row>
    <row r="5972" spans="11:11" x14ac:dyDescent="0.25">
      <c r="K5972"/>
    </row>
    <row r="5973" spans="11:11" x14ac:dyDescent="0.25">
      <c r="K5973"/>
    </row>
    <row r="5974" spans="11:11" x14ac:dyDescent="0.25">
      <c r="K5974"/>
    </row>
    <row r="5975" spans="11:11" x14ac:dyDescent="0.25">
      <c r="K5975"/>
    </row>
    <row r="5976" spans="11:11" x14ac:dyDescent="0.25">
      <c r="K5976"/>
    </row>
    <row r="5977" spans="11:11" x14ac:dyDescent="0.25">
      <c r="K5977"/>
    </row>
    <row r="5978" spans="11:11" x14ac:dyDescent="0.25">
      <c r="K5978"/>
    </row>
    <row r="5979" spans="11:11" x14ac:dyDescent="0.25">
      <c r="K5979"/>
    </row>
    <row r="5980" spans="11:11" x14ac:dyDescent="0.25">
      <c r="K5980"/>
    </row>
    <row r="5981" spans="11:11" x14ac:dyDescent="0.25">
      <c r="K5981"/>
    </row>
    <row r="5982" spans="11:11" x14ac:dyDescent="0.25">
      <c r="K5982"/>
    </row>
    <row r="5983" spans="11:11" x14ac:dyDescent="0.25">
      <c r="K5983"/>
    </row>
    <row r="5984" spans="11:11" x14ac:dyDescent="0.25">
      <c r="K5984"/>
    </row>
    <row r="5985" spans="11:11" x14ac:dyDescent="0.25">
      <c r="K5985"/>
    </row>
    <row r="5986" spans="11:11" x14ac:dyDescent="0.25">
      <c r="K5986"/>
    </row>
    <row r="5987" spans="11:11" x14ac:dyDescent="0.25">
      <c r="K5987"/>
    </row>
    <row r="5988" spans="11:11" x14ac:dyDescent="0.25">
      <c r="K5988"/>
    </row>
    <row r="5989" spans="11:11" x14ac:dyDescent="0.25">
      <c r="K5989"/>
    </row>
    <row r="5990" spans="11:11" x14ac:dyDescent="0.25">
      <c r="K5990"/>
    </row>
    <row r="5991" spans="11:11" x14ac:dyDescent="0.25">
      <c r="K5991"/>
    </row>
    <row r="5992" spans="11:11" x14ac:dyDescent="0.25">
      <c r="K5992"/>
    </row>
    <row r="5993" spans="11:11" x14ac:dyDescent="0.25">
      <c r="K5993"/>
    </row>
    <row r="5994" spans="11:11" x14ac:dyDescent="0.25">
      <c r="K5994"/>
    </row>
    <row r="5995" spans="11:11" x14ac:dyDescent="0.25">
      <c r="K5995"/>
    </row>
    <row r="5996" spans="11:11" x14ac:dyDescent="0.25">
      <c r="K5996"/>
    </row>
    <row r="5997" spans="11:11" x14ac:dyDescent="0.25">
      <c r="K5997"/>
    </row>
    <row r="5998" spans="11:11" x14ac:dyDescent="0.25">
      <c r="K5998"/>
    </row>
    <row r="5999" spans="11:11" x14ac:dyDescent="0.25">
      <c r="K5999"/>
    </row>
    <row r="6000" spans="11:11" x14ac:dyDescent="0.25">
      <c r="K6000"/>
    </row>
    <row r="6001" spans="11:11" x14ac:dyDescent="0.25">
      <c r="K6001"/>
    </row>
    <row r="6002" spans="11:11" x14ac:dyDescent="0.25">
      <c r="K6002"/>
    </row>
    <row r="6003" spans="11:11" x14ac:dyDescent="0.25">
      <c r="K6003"/>
    </row>
    <row r="6004" spans="11:11" x14ac:dyDescent="0.25">
      <c r="K6004"/>
    </row>
    <row r="6005" spans="11:11" x14ac:dyDescent="0.25">
      <c r="K6005"/>
    </row>
    <row r="6006" spans="11:11" x14ac:dyDescent="0.25">
      <c r="K6006"/>
    </row>
    <row r="6007" spans="11:11" x14ac:dyDescent="0.25">
      <c r="K6007"/>
    </row>
    <row r="6008" spans="11:11" x14ac:dyDescent="0.25">
      <c r="K6008"/>
    </row>
    <row r="6009" spans="11:11" x14ac:dyDescent="0.25">
      <c r="K6009"/>
    </row>
    <row r="6010" spans="11:11" x14ac:dyDescent="0.25">
      <c r="K6010"/>
    </row>
    <row r="6011" spans="11:11" x14ac:dyDescent="0.25">
      <c r="K6011"/>
    </row>
    <row r="6012" spans="11:11" x14ac:dyDescent="0.25">
      <c r="K6012"/>
    </row>
    <row r="6013" spans="11:11" x14ac:dyDescent="0.25">
      <c r="K6013"/>
    </row>
    <row r="6014" spans="11:11" x14ac:dyDescent="0.25">
      <c r="K6014"/>
    </row>
    <row r="6015" spans="11:11" x14ac:dyDescent="0.25">
      <c r="K6015"/>
    </row>
    <row r="6016" spans="11:11" x14ac:dyDescent="0.25">
      <c r="K6016"/>
    </row>
    <row r="6017" spans="11:11" x14ac:dyDescent="0.25">
      <c r="K6017"/>
    </row>
    <row r="6018" spans="11:11" x14ac:dyDescent="0.25">
      <c r="K6018"/>
    </row>
    <row r="6019" spans="11:11" x14ac:dyDescent="0.25">
      <c r="K6019"/>
    </row>
    <row r="6020" spans="11:11" x14ac:dyDescent="0.25">
      <c r="K6020"/>
    </row>
    <row r="6021" spans="11:11" x14ac:dyDescent="0.25">
      <c r="K6021"/>
    </row>
    <row r="6022" spans="11:11" x14ac:dyDescent="0.25">
      <c r="K6022"/>
    </row>
    <row r="6023" spans="11:11" x14ac:dyDescent="0.25">
      <c r="K6023"/>
    </row>
    <row r="6024" spans="11:11" x14ac:dyDescent="0.25">
      <c r="K6024"/>
    </row>
    <row r="6025" spans="11:11" x14ac:dyDescent="0.25">
      <c r="K6025"/>
    </row>
    <row r="6026" spans="11:11" x14ac:dyDescent="0.25">
      <c r="K6026"/>
    </row>
    <row r="6027" spans="11:11" x14ac:dyDescent="0.25">
      <c r="K6027"/>
    </row>
    <row r="6028" spans="11:11" x14ac:dyDescent="0.25">
      <c r="K6028"/>
    </row>
    <row r="6029" spans="11:11" x14ac:dyDescent="0.25">
      <c r="K6029"/>
    </row>
    <row r="6030" spans="11:11" x14ac:dyDescent="0.25">
      <c r="K6030"/>
    </row>
    <row r="6031" spans="11:11" x14ac:dyDescent="0.25">
      <c r="K6031"/>
    </row>
    <row r="6032" spans="11:11" x14ac:dyDescent="0.25">
      <c r="K6032"/>
    </row>
    <row r="6033" spans="11:11" x14ac:dyDescent="0.25">
      <c r="K6033"/>
    </row>
    <row r="6034" spans="11:11" x14ac:dyDescent="0.25">
      <c r="K6034"/>
    </row>
    <row r="6035" spans="11:11" x14ac:dyDescent="0.25">
      <c r="K6035"/>
    </row>
    <row r="6036" spans="11:11" x14ac:dyDescent="0.25">
      <c r="K6036"/>
    </row>
    <row r="6037" spans="11:11" x14ac:dyDescent="0.25">
      <c r="K6037"/>
    </row>
    <row r="6038" spans="11:11" x14ac:dyDescent="0.25">
      <c r="K6038"/>
    </row>
    <row r="6039" spans="11:11" x14ac:dyDescent="0.25">
      <c r="K6039"/>
    </row>
    <row r="6040" spans="11:11" x14ac:dyDescent="0.25">
      <c r="K6040"/>
    </row>
    <row r="6041" spans="11:11" x14ac:dyDescent="0.25">
      <c r="K6041"/>
    </row>
    <row r="6042" spans="11:11" x14ac:dyDescent="0.25">
      <c r="K6042"/>
    </row>
    <row r="6043" spans="11:11" x14ac:dyDescent="0.25">
      <c r="K6043"/>
    </row>
    <row r="6044" spans="11:11" x14ac:dyDescent="0.25">
      <c r="K6044"/>
    </row>
    <row r="6045" spans="11:11" x14ac:dyDescent="0.25">
      <c r="K6045"/>
    </row>
    <row r="6046" spans="11:11" x14ac:dyDescent="0.25">
      <c r="K6046"/>
    </row>
    <row r="6047" spans="11:11" x14ac:dyDescent="0.25">
      <c r="K6047"/>
    </row>
    <row r="6048" spans="11:11" x14ac:dyDescent="0.25">
      <c r="K6048"/>
    </row>
    <row r="6049" spans="11:11" x14ac:dyDescent="0.25">
      <c r="K6049"/>
    </row>
    <row r="6050" spans="11:11" x14ac:dyDescent="0.25">
      <c r="K6050"/>
    </row>
    <row r="6051" spans="11:11" x14ac:dyDescent="0.25">
      <c r="K6051"/>
    </row>
    <row r="6052" spans="11:11" x14ac:dyDescent="0.25">
      <c r="K6052"/>
    </row>
    <row r="6053" spans="11:11" x14ac:dyDescent="0.25">
      <c r="K6053"/>
    </row>
    <row r="6054" spans="11:11" x14ac:dyDescent="0.25">
      <c r="K6054"/>
    </row>
    <row r="6055" spans="11:11" x14ac:dyDescent="0.25">
      <c r="K6055"/>
    </row>
    <row r="6056" spans="11:11" x14ac:dyDescent="0.25">
      <c r="K6056"/>
    </row>
    <row r="6057" spans="11:11" x14ac:dyDescent="0.25">
      <c r="K6057"/>
    </row>
    <row r="6058" spans="11:11" x14ac:dyDescent="0.25">
      <c r="K6058"/>
    </row>
    <row r="6059" spans="11:11" x14ac:dyDescent="0.25">
      <c r="K6059"/>
    </row>
    <row r="6060" spans="11:11" x14ac:dyDescent="0.25">
      <c r="K6060"/>
    </row>
    <row r="6061" spans="11:11" x14ac:dyDescent="0.25">
      <c r="K6061"/>
    </row>
    <row r="6062" spans="11:11" x14ac:dyDescent="0.25">
      <c r="K6062"/>
    </row>
    <row r="6063" spans="11:11" x14ac:dyDescent="0.25">
      <c r="K6063"/>
    </row>
    <row r="6064" spans="11:11" x14ac:dyDescent="0.25">
      <c r="K6064"/>
    </row>
    <row r="6065" spans="11:11" x14ac:dyDescent="0.25">
      <c r="K6065"/>
    </row>
    <row r="6066" spans="11:11" x14ac:dyDescent="0.25">
      <c r="K6066"/>
    </row>
    <row r="6067" spans="11:11" x14ac:dyDescent="0.25">
      <c r="K6067"/>
    </row>
    <row r="6068" spans="11:11" x14ac:dyDescent="0.25">
      <c r="K6068"/>
    </row>
    <row r="6069" spans="11:11" x14ac:dyDescent="0.25">
      <c r="K6069"/>
    </row>
    <row r="6070" spans="11:11" x14ac:dyDescent="0.25">
      <c r="K6070"/>
    </row>
    <row r="6071" spans="11:11" x14ac:dyDescent="0.25">
      <c r="K6071"/>
    </row>
    <row r="6072" spans="11:11" x14ac:dyDescent="0.25">
      <c r="K6072"/>
    </row>
    <row r="6073" spans="11:11" x14ac:dyDescent="0.25">
      <c r="K6073"/>
    </row>
    <row r="6074" spans="11:11" x14ac:dyDescent="0.25">
      <c r="K6074"/>
    </row>
    <row r="6075" spans="11:11" x14ac:dyDescent="0.25">
      <c r="K6075"/>
    </row>
    <row r="6076" spans="11:11" x14ac:dyDescent="0.25">
      <c r="K6076"/>
    </row>
    <row r="6077" spans="11:11" x14ac:dyDescent="0.25">
      <c r="K6077"/>
    </row>
    <row r="6078" spans="11:11" x14ac:dyDescent="0.25">
      <c r="K6078"/>
    </row>
    <row r="6079" spans="11:11" x14ac:dyDescent="0.25">
      <c r="K6079"/>
    </row>
    <row r="6080" spans="11:11" x14ac:dyDescent="0.25">
      <c r="K6080"/>
    </row>
    <row r="6081" spans="11:11" x14ac:dyDescent="0.25">
      <c r="K6081"/>
    </row>
    <row r="6082" spans="11:11" x14ac:dyDescent="0.25">
      <c r="K6082"/>
    </row>
    <row r="6083" spans="11:11" x14ac:dyDescent="0.25">
      <c r="K6083"/>
    </row>
    <row r="6084" spans="11:11" x14ac:dyDescent="0.25">
      <c r="K6084"/>
    </row>
    <row r="6085" spans="11:11" x14ac:dyDescent="0.25">
      <c r="K6085"/>
    </row>
    <row r="6086" spans="11:11" x14ac:dyDescent="0.25">
      <c r="K6086"/>
    </row>
    <row r="6087" spans="11:11" x14ac:dyDescent="0.25">
      <c r="K6087"/>
    </row>
    <row r="6088" spans="11:11" x14ac:dyDescent="0.25">
      <c r="K6088"/>
    </row>
    <row r="6089" spans="11:11" x14ac:dyDescent="0.25">
      <c r="K6089"/>
    </row>
    <row r="6090" spans="11:11" x14ac:dyDescent="0.25">
      <c r="K6090"/>
    </row>
    <row r="6091" spans="11:11" x14ac:dyDescent="0.25">
      <c r="K6091"/>
    </row>
    <row r="6092" spans="11:11" x14ac:dyDescent="0.25">
      <c r="K6092"/>
    </row>
    <row r="6093" spans="11:11" x14ac:dyDescent="0.25">
      <c r="K6093"/>
    </row>
    <row r="6094" spans="11:11" x14ac:dyDescent="0.25">
      <c r="K6094"/>
    </row>
    <row r="6095" spans="11:11" x14ac:dyDescent="0.25">
      <c r="K6095"/>
    </row>
    <row r="6096" spans="11:11" x14ac:dyDescent="0.25">
      <c r="K6096"/>
    </row>
    <row r="6097" spans="11:11" x14ac:dyDescent="0.25">
      <c r="K6097"/>
    </row>
    <row r="6098" spans="11:11" x14ac:dyDescent="0.25">
      <c r="K6098"/>
    </row>
    <row r="6099" spans="11:11" x14ac:dyDescent="0.25">
      <c r="K6099"/>
    </row>
    <row r="6100" spans="11:11" x14ac:dyDescent="0.25">
      <c r="K6100"/>
    </row>
    <row r="6101" spans="11:11" x14ac:dyDescent="0.25">
      <c r="K6101"/>
    </row>
    <row r="6102" spans="11:11" x14ac:dyDescent="0.25">
      <c r="K6102"/>
    </row>
    <row r="6103" spans="11:11" x14ac:dyDescent="0.25">
      <c r="K6103"/>
    </row>
    <row r="6104" spans="11:11" x14ac:dyDescent="0.25">
      <c r="K6104"/>
    </row>
    <row r="6105" spans="11:11" x14ac:dyDescent="0.25">
      <c r="K6105"/>
    </row>
    <row r="6106" spans="11:11" x14ac:dyDescent="0.25">
      <c r="K6106"/>
    </row>
    <row r="6107" spans="11:11" x14ac:dyDescent="0.25">
      <c r="K6107"/>
    </row>
    <row r="6108" spans="11:11" x14ac:dyDescent="0.25">
      <c r="K6108"/>
    </row>
    <row r="6109" spans="11:11" x14ac:dyDescent="0.25">
      <c r="K6109"/>
    </row>
    <row r="6110" spans="11:11" x14ac:dyDescent="0.25">
      <c r="K6110"/>
    </row>
    <row r="6111" spans="11:11" x14ac:dyDescent="0.25">
      <c r="K6111"/>
    </row>
    <row r="6112" spans="11:11" x14ac:dyDescent="0.25">
      <c r="K6112"/>
    </row>
    <row r="6113" spans="11:11" x14ac:dyDescent="0.25">
      <c r="K6113"/>
    </row>
    <row r="6114" spans="11:11" x14ac:dyDescent="0.25">
      <c r="K6114"/>
    </row>
    <row r="6115" spans="11:11" x14ac:dyDescent="0.25">
      <c r="K6115"/>
    </row>
    <row r="6116" spans="11:11" x14ac:dyDescent="0.25">
      <c r="K6116"/>
    </row>
    <row r="6117" spans="11:11" x14ac:dyDescent="0.25">
      <c r="K6117"/>
    </row>
    <row r="6118" spans="11:11" x14ac:dyDescent="0.25">
      <c r="K6118"/>
    </row>
    <row r="6119" spans="11:11" x14ac:dyDescent="0.25">
      <c r="K6119"/>
    </row>
    <row r="6120" spans="11:11" x14ac:dyDescent="0.25">
      <c r="K6120"/>
    </row>
    <row r="6121" spans="11:11" x14ac:dyDescent="0.25">
      <c r="K6121"/>
    </row>
    <row r="6122" spans="11:11" x14ac:dyDescent="0.25">
      <c r="K6122"/>
    </row>
    <row r="6123" spans="11:11" x14ac:dyDescent="0.25">
      <c r="K6123"/>
    </row>
    <row r="6124" spans="11:11" x14ac:dyDescent="0.25">
      <c r="K6124"/>
    </row>
    <row r="6125" spans="11:11" x14ac:dyDescent="0.25">
      <c r="K6125"/>
    </row>
    <row r="6126" spans="11:11" x14ac:dyDescent="0.25">
      <c r="K6126"/>
    </row>
    <row r="6127" spans="11:11" x14ac:dyDescent="0.25">
      <c r="K6127"/>
    </row>
    <row r="6128" spans="11:11" x14ac:dyDescent="0.25">
      <c r="K6128"/>
    </row>
    <row r="6129" spans="11:11" x14ac:dyDescent="0.25">
      <c r="K6129"/>
    </row>
    <row r="6130" spans="11:11" x14ac:dyDescent="0.25">
      <c r="K6130"/>
    </row>
    <row r="6131" spans="11:11" x14ac:dyDescent="0.25">
      <c r="K6131"/>
    </row>
    <row r="6132" spans="11:11" x14ac:dyDescent="0.25">
      <c r="K6132"/>
    </row>
    <row r="6133" spans="11:11" x14ac:dyDescent="0.25">
      <c r="K6133"/>
    </row>
    <row r="6134" spans="11:11" x14ac:dyDescent="0.25">
      <c r="K6134"/>
    </row>
    <row r="6135" spans="11:11" x14ac:dyDescent="0.25">
      <c r="K6135"/>
    </row>
    <row r="6136" spans="11:11" x14ac:dyDescent="0.25">
      <c r="K6136"/>
    </row>
    <row r="6137" spans="11:11" x14ac:dyDescent="0.25">
      <c r="K6137"/>
    </row>
    <row r="6138" spans="11:11" x14ac:dyDescent="0.25">
      <c r="K6138"/>
    </row>
    <row r="6139" spans="11:11" x14ac:dyDescent="0.25">
      <c r="K6139"/>
    </row>
    <row r="6140" spans="11:11" x14ac:dyDescent="0.25">
      <c r="K6140"/>
    </row>
    <row r="6141" spans="11:11" x14ac:dyDescent="0.25">
      <c r="K6141"/>
    </row>
    <row r="6142" spans="11:11" x14ac:dyDescent="0.25">
      <c r="K6142"/>
    </row>
    <row r="6143" spans="11:11" x14ac:dyDescent="0.25">
      <c r="K6143"/>
    </row>
    <row r="6144" spans="11:11" x14ac:dyDescent="0.25">
      <c r="K6144"/>
    </row>
    <row r="6145" spans="11:11" x14ac:dyDescent="0.25">
      <c r="K6145"/>
    </row>
    <row r="6146" spans="11:11" x14ac:dyDescent="0.25">
      <c r="K6146"/>
    </row>
    <row r="6147" spans="11:11" x14ac:dyDescent="0.25">
      <c r="K6147"/>
    </row>
    <row r="6148" spans="11:11" x14ac:dyDescent="0.25">
      <c r="K6148"/>
    </row>
    <row r="6149" spans="11:11" x14ac:dyDescent="0.25">
      <c r="K6149"/>
    </row>
    <row r="6150" spans="11:11" x14ac:dyDescent="0.25">
      <c r="K6150"/>
    </row>
    <row r="6151" spans="11:11" x14ac:dyDescent="0.25">
      <c r="K6151"/>
    </row>
    <row r="6152" spans="11:11" x14ac:dyDescent="0.25">
      <c r="K6152"/>
    </row>
    <row r="6153" spans="11:11" x14ac:dyDescent="0.25">
      <c r="K6153"/>
    </row>
    <row r="6154" spans="11:11" x14ac:dyDescent="0.25">
      <c r="K6154"/>
    </row>
    <row r="6155" spans="11:11" x14ac:dyDescent="0.25">
      <c r="K6155"/>
    </row>
    <row r="6156" spans="11:11" x14ac:dyDescent="0.25">
      <c r="K6156"/>
    </row>
    <row r="6157" spans="11:11" x14ac:dyDescent="0.25">
      <c r="K6157"/>
    </row>
    <row r="6158" spans="11:11" x14ac:dyDescent="0.25">
      <c r="K6158"/>
    </row>
    <row r="6159" spans="11:11" x14ac:dyDescent="0.25">
      <c r="K6159"/>
    </row>
    <row r="6160" spans="11:11" x14ac:dyDescent="0.25">
      <c r="K6160"/>
    </row>
    <row r="6161" spans="11:11" x14ac:dyDescent="0.25">
      <c r="K6161"/>
    </row>
    <row r="6162" spans="11:11" x14ac:dyDescent="0.25">
      <c r="K6162"/>
    </row>
    <row r="6163" spans="11:11" x14ac:dyDescent="0.25">
      <c r="K6163"/>
    </row>
    <row r="6164" spans="11:11" x14ac:dyDescent="0.25">
      <c r="K6164"/>
    </row>
    <row r="6165" spans="11:11" x14ac:dyDescent="0.25">
      <c r="K6165"/>
    </row>
    <row r="6166" spans="11:11" x14ac:dyDescent="0.25">
      <c r="K6166"/>
    </row>
    <row r="6167" spans="11:11" x14ac:dyDescent="0.25">
      <c r="K6167"/>
    </row>
    <row r="6168" spans="11:11" x14ac:dyDescent="0.25">
      <c r="K6168"/>
    </row>
    <row r="6169" spans="11:11" x14ac:dyDescent="0.25">
      <c r="K6169"/>
    </row>
    <row r="6170" spans="11:11" x14ac:dyDescent="0.25">
      <c r="K6170"/>
    </row>
    <row r="6171" spans="11:11" x14ac:dyDescent="0.25">
      <c r="K6171"/>
    </row>
    <row r="6172" spans="11:11" x14ac:dyDescent="0.25">
      <c r="K6172"/>
    </row>
    <row r="6173" spans="11:11" x14ac:dyDescent="0.25">
      <c r="K6173"/>
    </row>
    <row r="6174" spans="11:11" x14ac:dyDescent="0.25">
      <c r="K6174"/>
    </row>
    <row r="6175" spans="11:11" x14ac:dyDescent="0.25">
      <c r="K6175"/>
    </row>
    <row r="6176" spans="11:11" x14ac:dyDescent="0.25">
      <c r="K6176"/>
    </row>
    <row r="6177" spans="11:11" x14ac:dyDescent="0.25">
      <c r="K6177"/>
    </row>
    <row r="6178" spans="11:11" x14ac:dyDescent="0.25">
      <c r="K6178"/>
    </row>
    <row r="6179" spans="11:11" x14ac:dyDescent="0.25">
      <c r="K6179"/>
    </row>
    <row r="6180" spans="11:11" x14ac:dyDescent="0.25">
      <c r="K6180"/>
    </row>
    <row r="6181" spans="11:11" x14ac:dyDescent="0.25">
      <c r="K6181"/>
    </row>
    <row r="6182" spans="11:11" x14ac:dyDescent="0.25">
      <c r="K6182"/>
    </row>
    <row r="6183" spans="11:11" x14ac:dyDescent="0.25">
      <c r="K6183"/>
    </row>
    <row r="6184" spans="11:11" x14ac:dyDescent="0.25">
      <c r="K6184"/>
    </row>
    <row r="6185" spans="11:11" x14ac:dyDescent="0.25">
      <c r="K6185"/>
    </row>
    <row r="6186" spans="11:11" x14ac:dyDescent="0.25">
      <c r="K6186"/>
    </row>
    <row r="6187" spans="11:11" x14ac:dyDescent="0.25">
      <c r="K6187"/>
    </row>
    <row r="6188" spans="11:11" x14ac:dyDescent="0.25">
      <c r="K6188"/>
    </row>
    <row r="6189" spans="11:11" x14ac:dyDescent="0.25">
      <c r="K6189"/>
    </row>
    <row r="6190" spans="11:11" x14ac:dyDescent="0.25">
      <c r="K6190"/>
    </row>
    <row r="6191" spans="11:11" x14ac:dyDescent="0.25">
      <c r="K6191"/>
    </row>
    <row r="6192" spans="11:11" x14ac:dyDescent="0.25">
      <c r="K6192"/>
    </row>
    <row r="6193" spans="11:11" x14ac:dyDescent="0.25">
      <c r="K6193"/>
    </row>
    <row r="6194" spans="11:11" x14ac:dyDescent="0.25">
      <c r="K6194"/>
    </row>
    <row r="6195" spans="11:11" x14ac:dyDescent="0.25">
      <c r="K6195"/>
    </row>
    <row r="6196" spans="11:11" x14ac:dyDescent="0.25">
      <c r="K6196"/>
    </row>
    <row r="6197" spans="11:11" x14ac:dyDescent="0.25">
      <c r="K6197"/>
    </row>
    <row r="6198" spans="11:11" x14ac:dyDescent="0.25">
      <c r="K6198"/>
    </row>
    <row r="6199" spans="11:11" x14ac:dyDescent="0.25">
      <c r="K6199"/>
    </row>
    <row r="6200" spans="11:11" x14ac:dyDescent="0.25">
      <c r="K6200"/>
    </row>
    <row r="6201" spans="11:11" x14ac:dyDescent="0.25">
      <c r="K6201"/>
    </row>
    <row r="6202" spans="11:11" x14ac:dyDescent="0.25">
      <c r="K6202"/>
    </row>
    <row r="6203" spans="11:11" x14ac:dyDescent="0.25">
      <c r="K6203"/>
    </row>
    <row r="6204" spans="11:11" x14ac:dyDescent="0.25">
      <c r="K6204"/>
    </row>
    <row r="6205" spans="11:11" x14ac:dyDescent="0.25">
      <c r="K6205"/>
    </row>
    <row r="6206" spans="11:11" x14ac:dyDescent="0.25">
      <c r="K6206"/>
    </row>
    <row r="6207" spans="11:11" x14ac:dyDescent="0.25">
      <c r="K6207"/>
    </row>
    <row r="6208" spans="11:11" x14ac:dyDescent="0.25">
      <c r="K6208"/>
    </row>
    <row r="6209" spans="11:11" x14ac:dyDescent="0.25">
      <c r="K6209"/>
    </row>
    <row r="6210" spans="11:11" x14ac:dyDescent="0.25">
      <c r="K6210"/>
    </row>
    <row r="6211" spans="11:11" x14ac:dyDescent="0.25">
      <c r="K6211"/>
    </row>
    <row r="6212" spans="11:11" x14ac:dyDescent="0.25">
      <c r="K6212"/>
    </row>
    <row r="6213" spans="11:11" x14ac:dyDescent="0.25">
      <c r="K6213"/>
    </row>
    <row r="6214" spans="11:11" x14ac:dyDescent="0.25">
      <c r="K6214"/>
    </row>
    <row r="6215" spans="11:11" x14ac:dyDescent="0.25">
      <c r="K6215"/>
    </row>
    <row r="6216" spans="11:11" x14ac:dyDescent="0.25">
      <c r="K6216"/>
    </row>
    <row r="6217" spans="11:11" x14ac:dyDescent="0.25">
      <c r="K6217"/>
    </row>
    <row r="6218" spans="11:11" x14ac:dyDescent="0.25">
      <c r="K6218"/>
    </row>
    <row r="6219" spans="11:11" x14ac:dyDescent="0.25">
      <c r="K6219"/>
    </row>
    <row r="6220" spans="11:11" x14ac:dyDescent="0.25">
      <c r="K6220"/>
    </row>
    <row r="6221" spans="11:11" x14ac:dyDescent="0.25">
      <c r="K6221"/>
    </row>
    <row r="6222" spans="11:11" x14ac:dyDescent="0.25">
      <c r="K6222"/>
    </row>
    <row r="6223" spans="11:11" x14ac:dyDescent="0.25">
      <c r="K6223"/>
    </row>
    <row r="6224" spans="11:11" x14ac:dyDescent="0.25">
      <c r="K6224"/>
    </row>
    <row r="6225" spans="11:11" x14ac:dyDescent="0.25">
      <c r="K6225"/>
    </row>
    <row r="6226" spans="11:11" x14ac:dyDescent="0.25">
      <c r="K6226"/>
    </row>
    <row r="6227" spans="11:11" x14ac:dyDescent="0.25">
      <c r="K6227"/>
    </row>
    <row r="6228" spans="11:11" x14ac:dyDescent="0.25">
      <c r="K6228"/>
    </row>
    <row r="6229" spans="11:11" x14ac:dyDescent="0.25">
      <c r="K6229"/>
    </row>
    <row r="6230" spans="11:11" x14ac:dyDescent="0.25">
      <c r="K6230"/>
    </row>
    <row r="6231" spans="11:11" x14ac:dyDescent="0.25">
      <c r="K6231"/>
    </row>
    <row r="6232" spans="11:11" x14ac:dyDescent="0.25">
      <c r="K6232"/>
    </row>
    <row r="6233" spans="11:11" x14ac:dyDescent="0.25">
      <c r="K6233"/>
    </row>
    <row r="6234" spans="11:11" x14ac:dyDescent="0.25">
      <c r="K6234"/>
    </row>
    <row r="6235" spans="11:11" x14ac:dyDescent="0.25">
      <c r="K6235"/>
    </row>
    <row r="6236" spans="11:11" x14ac:dyDescent="0.25">
      <c r="K6236"/>
    </row>
    <row r="6237" spans="11:11" x14ac:dyDescent="0.25">
      <c r="K6237"/>
    </row>
    <row r="6238" spans="11:11" x14ac:dyDescent="0.25">
      <c r="K6238"/>
    </row>
    <row r="6239" spans="11:11" x14ac:dyDescent="0.25">
      <c r="K6239"/>
    </row>
    <row r="6240" spans="11:11" x14ac:dyDescent="0.25">
      <c r="K6240"/>
    </row>
    <row r="6241" spans="11:11" x14ac:dyDescent="0.25">
      <c r="K6241"/>
    </row>
    <row r="6242" spans="11:11" x14ac:dyDescent="0.25">
      <c r="K6242"/>
    </row>
    <row r="6243" spans="11:11" x14ac:dyDescent="0.25">
      <c r="K6243"/>
    </row>
    <row r="6244" spans="11:11" x14ac:dyDescent="0.25">
      <c r="K6244"/>
    </row>
    <row r="6245" spans="11:11" x14ac:dyDescent="0.25">
      <c r="K6245"/>
    </row>
    <row r="6246" spans="11:11" x14ac:dyDescent="0.25">
      <c r="K6246"/>
    </row>
    <row r="6247" spans="11:11" x14ac:dyDescent="0.25">
      <c r="K6247"/>
    </row>
    <row r="6248" spans="11:11" x14ac:dyDescent="0.25">
      <c r="K6248"/>
    </row>
    <row r="6249" spans="11:11" x14ac:dyDescent="0.25">
      <c r="K6249"/>
    </row>
    <row r="6250" spans="11:11" x14ac:dyDescent="0.25">
      <c r="K6250"/>
    </row>
    <row r="6251" spans="11:11" x14ac:dyDescent="0.25">
      <c r="K6251"/>
    </row>
    <row r="6252" spans="11:11" x14ac:dyDescent="0.25">
      <c r="K6252"/>
    </row>
    <row r="6253" spans="11:11" x14ac:dyDescent="0.25">
      <c r="K6253"/>
    </row>
    <row r="6254" spans="11:11" x14ac:dyDescent="0.25">
      <c r="K6254"/>
    </row>
    <row r="6255" spans="11:11" x14ac:dyDescent="0.25">
      <c r="K6255"/>
    </row>
    <row r="6256" spans="11:11" x14ac:dyDescent="0.25">
      <c r="K6256"/>
    </row>
    <row r="6257" spans="11:11" x14ac:dyDescent="0.25">
      <c r="K6257"/>
    </row>
    <row r="6258" spans="11:11" x14ac:dyDescent="0.25">
      <c r="K6258"/>
    </row>
    <row r="6259" spans="11:11" x14ac:dyDescent="0.25">
      <c r="K6259"/>
    </row>
    <row r="6260" spans="11:11" x14ac:dyDescent="0.25">
      <c r="K6260"/>
    </row>
    <row r="6261" spans="11:11" x14ac:dyDescent="0.25">
      <c r="K6261"/>
    </row>
    <row r="6262" spans="11:11" x14ac:dyDescent="0.25">
      <c r="K6262"/>
    </row>
    <row r="6263" spans="11:11" x14ac:dyDescent="0.25">
      <c r="K6263"/>
    </row>
    <row r="6264" spans="11:11" x14ac:dyDescent="0.25">
      <c r="K6264"/>
    </row>
    <row r="6265" spans="11:11" x14ac:dyDescent="0.25">
      <c r="K6265"/>
    </row>
    <row r="6266" spans="11:11" x14ac:dyDescent="0.25">
      <c r="K6266"/>
    </row>
    <row r="6267" spans="11:11" x14ac:dyDescent="0.25">
      <c r="K6267"/>
    </row>
    <row r="6268" spans="11:11" x14ac:dyDescent="0.25">
      <c r="K6268"/>
    </row>
    <row r="6269" spans="11:11" x14ac:dyDescent="0.25">
      <c r="K6269"/>
    </row>
    <row r="6270" spans="11:11" x14ac:dyDescent="0.25">
      <c r="K6270"/>
    </row>
    <row r="6271" spans="11:11" x14ac:dyDescent="0.25">
      <c r="K6271"/>
    </row>
    <row r="6272" spans="11:11" x14ac:dyDescent="0.25">
      <c r="K6272"/>
    </row>
    <row r="6273" spans="11:11" x14ac:dyDescent="0.25">
      <c r="K6273"/>
    </row>
    <row r="6274" spans="11:11" x14ac:dyDescent="0.25">
      <c r="K6274"/>
    </row>
    <row r="6275" spans="11:11" x14ac:dyDescent="0.25">
      <c r="K6275"/>
    </row>
    <row r="6276" spans="11:11" x14ac:dyDescent="0.25">
      <c r="K6276"/>
    </row>
    <row r="6277" spans="11:11" x14ac:dyDescent="0.25">
      <c r="K6277"/>
    </row>
    <row r="6278" spans="11:11" x14ac:dyDescent="0.25">
      <c r="K6278"/>
    </row>
    <row r="6279" spans="11:11" x14ac:dyDescent="0.25">
      <c r="K6279"/>
    </row>
    <row r="6280" spans="11:11" x14ac:dyDescent="0.25">
      <c r="K6280"/>
    </row>
    <row r="6281" spans="11:11" x14ac:dyDescent="0.25">
      <c r="K6281"/>
    </row>
    <row r="6282" spans="11:11" x14ac:dyDescent="0.25">
      <c r="K6282"/>
    </row>
    <row r="6283" spans="11:11" x14ac:dyDescent="0.25">
      <c r="K6283"/>
    </row>
    <row r="6284" spans="11:11" x14ac:dyDescent="0.25">
      <c r="K6284"/>
    </row>
    <row r="6285" spans="11:11" x14ac:dyDescent="0.25">
      <c r="K6285"/>
    </row>
    <row r="6286" spans="11:11" x14ac:dyDescent="0.25">
      <c r="K6286"/>
    </row>
    <row r="6287" spans="11:11" x14ac:dyDescent="0.25">
      <c r="K6287"/>
    </row>
    <row r="6288" spans="11:11" x14ac:dyDescent="0.25">
      <c r="K6288"/>
    </row>
    <row r="6289" spans="11:11" x14ac:dyDescent="0.25">
      <c r="K6289"/>
    </row>
    <row r="6290" spans="11:11" x14ac:dyDescent="0.25">
      <c r="K6290"/>
    </row>
    <row r="6291" spans="11:11" x14ac:dyDescent="0.25">
      <c r="K6291"/>
    </row>
    <row r="6292" spans="11:11" x14ac:dyDescent="0.25">
      <c r="K6292"/>
    </row>
    <row r="6293" spans="11:11" x14ac:dyDescent="0.25">
      <c r="K6293"/>
    </row>
    <row r="6294" spans="11:11" x14ac:dyDescent="0.25">
      <c r="K6294"/>
    </row>
    <row r="6295" spans="11:11" x14ac:dyDescent="0.25">
      <c r="K6295"/>
    </row>
    <row r="6296" spans="11:11" x14ac:dyDescent="0.25">
      <c r="K6296"/>
    </row>
    <row r="6297" spans="11:11" x14ac:dyDescent="0.25">
      <c r="K6297"/>
    </row>
    <row r="6298" spans="11:11" x14ac:dyDescent="0.25">
      <c r="K6298"/>
    </row>
    <row r="6299" spans="11:11" x14ac:dyDescent="0.25">
      <c r="K6299"/>
    </row>
    <row r="6300" spans="11:11" x14ac:dyDescent="0.25">
      <c r="K6300"/>
    </row>
    <row r="6301" spans="11:11" x14ac:dyDescent="0.25">
      <c r="K6301"/>
    </row>
    <row r="6302" spans="11:11" x14ac:dyDescent="0.25">
      <c r="K6302"/>
    </row>
    <row r="6303" spans="11:11" x14ac:dyDescent="0.25">
      <c r="K6303"/>
    </row>
    <row r="6304" spans="11:11" x14ac:dyDescent="0.25">
      <c r="K6304"/>
    </row>
    <row r="6305" spans="11:11" x14ac:dyDescent="0.25">
      <c r="K6305"/>
    </row>
    <row r="6306" spans="11:11" x14ac:dyDescent="0.25">
      <c r="K6306"/>
    </row>
    <row r="6307" spans="11:11" x14ac:dyDescent="0.25">
      <c r="K6307"/>
    </row>
    <row r="6308" spans="11:11" x14ac:dyDescent="0.25">
      <c r="K6308"/>
    </row>
    <row r="6309" spans="11:11" x14ac:dyDescent="0.25">
      <c r="K6309"/>
    </row>
    <row r="6310" spans="11:11" x14ac:dyDescent="0.25">
      <c r="K6310"/>
    </row>
    <row r="6311" spans="11:11" x14ac:dyDescent="0.25">
      <c r="K6311"/>
    </row>
    <row r="6312" spans="11:11" x14ac:dyDescent="0.25">
      <c r="K6312"/>
    </row>
    <row r="6313" spans="11:11" x14ac:dyDescent="0.25">
      <c r="K6313"/>
    </row>
    <row r="6314" spans="11:11" x14ac:dyDescent="0.25">
      <c r="K6314"/>
    </row>
    <row r="6315" spans="11:11" x14ac:dyDescent="0.25">
      <c r="K6315"/>
    </row>
    <row r="6316" spans="11:11" x14ac:dyDescent="0.25">
      <c r="K6316"/>
    </row>
    <row r="6317" spans="11:11" x14ac:dyDescent="0.25">
      <c r="K6317"/>
    </row>
    <row r="6318" spans="11:11" x14ac:dyDescent="0.25">
      <c r="K6318"/>
    </row>
    <row r="6319" spans="11:11" x14ac:dyDescent="0.25">
      <c r="K6319"/>
    </row>
    <row r="6320" spans="11:11" x14ac:dyDescent="0.25">
      <c r="K6320"/>
    </row>
    <row r="6321" spans="11:11" x14ac:dyDescent="0.25">
      <c r="K6321"/>
    </row>
    <row r="6322" spans="11:11" x14ac:dyDescent="0.25">
      <c r="K6322"/>
    </row>
    <row r="6323" spans="11:11" x14ac:dyDescent="0.25">
      <c r="K6323"/>
    </row>
    <row r="6324" spans="11:11" x14ac:dyDescent="0.25">
      <c r="K6324"/>
    </row>
    <row r="6325" spans="11:11" x14ac:dyDescent="0.25">
      <c r="K6325"/>
    </row>
    <row r="6326" spans="11:11" x14ac:dyDescent="0.25">
      <c r="K6326"/>
    </row>
    <row r="6327" spans="11:11" x14ac:dyDescent="0.25">
      <c r="K6327"/>
    </row>
    <row r="6328" spans="11:11" x14ac:dyDescent="0.25">
      <c r="K6328"/>
    </row>
    <row r="6329" spans="11:11" x14ac:dyDescent="0.25">
      <c r="K6329"/>
    </row>
    <row r="6330" spans="11:11" x14ac:dyDescent="0.25">
      <c r="K6330"/>
    </row>
    <row r="6331" spans="11:11" x14ac:dyDescent="0.25">
      <c r="K6331"/>
    </row>
    <row r="6332" spans="11:11" x14ac:dyDescent="0.25">
      <c r="K6332"/>
    </row>
    <row r="6333" spans="11:11" x14ac:dyDescent="0.25">
      <c r="K6333"/>
    </row>
    <row r="6334" spans="11:11" x14ac:dyDescent="0.25">
      <c r="K6334"/>
    </row>
    <row r="6335" spans="11:11" x14ac:dyDescent="0.25">
      <c r="K6335"/>
    </row>
    <row r="6336" spans="11:11" x14ac:dyDescent="0.25">
      <c r="K6336"/>
    </row>
    <row r="6337" spans="11:11" x14ac:dyDescent="0.25">
      <c r="K6337"/>
    </row>
    <row r="6338" spans="11:11" x14ac:dyDescent="0.25">
      <c r="K6338"/>
    </row>
    <row r="6339" spans="11:11" x14ac:dyDescent="0.25">
      <c r="K6339"/>
    </row>
    <row r="6340" spans="11:11" x14ac:dyDescent="0.25">
      <c r="K6340"/>
    </row>
    <row r="6341" spans="11:11" x14ac:dyDescent="0.25">
      <c r="K6341"/>
    </row>
    <row r="6342" spans="11:11" x14ac:dyDescent="0.25">
      <c r="K6342"/>
    </row>
    <row r="6343" spans="11:11" x14ac:dyDescent="0.25">
      <c r="K6343"/>
    </row>
    <row r="6344" spans="11:11" x14ac:dyDescent="0.25">
      <c r="K6344"/>
    </row>
    <row r="6345" spans="11:11" x14ac:dyDescent="0.25">
      <c r="K6345"/>
    </row>
    <row r="6346" spans="11:11" x14ac:dyDescent="0.25">
      <c r="K6346"/>
    </row>
    <row r="6347" spans="11:11" x14ac:dyDescent="0.25">
      <c r="K6347"/>
    </row>
    <row r="6348" spans="11:11" x14ac:dyDescent="0.25">
      <c r="K6348"/>
    </row>
    <row r="6349" spans="11:11" x14ac:dyDescent="0.25">
      <c r="K6349"/>
    </row>
    <row r="6350" spans="11:11" x14ac:dyDescent="0.25">
      <c r="K6350"/>
    </row>
    <row r="6351" spans="11:11" x14ac:dyDescent="0.25">
      <c r="K6351"/>
    </row>
    <row r="6352" spans="11:11" x14ac:dyDescent="0.25">
      <c r="K6352"/>
    </row>
    <row r="6353" spans="11:11" x14ac:dyDescent="0.25">
      <c r="K6353"/>
    </row>
    <row r="6354" spans="11:11" x14ac:dyDescent="0.25">
      <c r="K6354"/>
    </row>
    <row r="6355" spans="11:11" x14ac:dyDescent="0.25">
      <c r="K6355"/>
    </row>
    <row r="6356" spans="11:11" x14ac:dyDescent="0.25">
      <c r="K6356"/>
    </row>
    <row r="6357" spans="11:11" x14ac:dyDescent="0.25">
      <c r="K6357"/>
    </row>
    <row r="6358" spans="11:11" x14ac:dyDescent="0.25">
      <c r="K6358"/>
    </row>
    <row r="6359" spans="11:11" x14ac:dyDescent="0.25">
      <c r="K6359"/>
    </row>
    <row r="6360" spans="11:11" x14ac:dyDescent="0.25">
      <c r="K6360"/>
    </row>
    <row r="6361" spans="11:11" x14ac:dyDescent="0.25">
      <c r="K6361"/>
    </row>
    <row r="6362" spans="11:11" x14ac:dyDescent="0.25">
      <c r="K6362"/>
    </row>
    <row r="6363" spans="11:11" x14ac:dyDescent="0.25">
      <c r="K6363"/>
    </row>
    <row r="6364" spans="11:11" x14ac:dyDescent="0.25">
      <c r="K6364"/>
    </row>
    <row r="6365" spans="11:11" x14ac:dyDescent="0.25">
      <c r="K6365"/>
    </row>
    <row r="6366" spans="11:11" x14ac:dyDescent="0.25">
      <c r="K6366"/>
    </row>
    <row r="6367" spans="11:11" x14ac:dyDescent="0.25">
      <c r="K6367"/>
    </row>
    <row r="6368" spans="11:11" x14ac:dyDescent="0.25">
      <c r="K6368"/>
    </row>
    <row r="6369" spans="11:11" x14ac:dyDescent="0.25">
      <c r="K6369"/>
    </row>
    <row r="6370" spans="11:11" x14ac:dyDescent="0.25">
      <c r="K6370"/>
    </row>
    <row r="6371" spans="11:11" x14ac:dyDescent="0.25">
      <c r="K6371"/>
    </row>
    <row r="6372" spans="11:11" x14ac:dyDescent="0.25">
      <c r="K6372"/>
    </row>
    <row r="6373" spans="11:11" x14ac:dyDescent="0.25">
      <c r="K6373"/>
    </row>
    <row r="6374" spans="11:11" x14ac:dyDescent="0.25">
      <c r="K6374"/>
    </row>
    <row r="6375" spans="11:11" x14ac:dyDescent="0.25">
      <c r="K6375"/>
    </row>
    <row r="6376" spans="11:11" x14ac:dyDescent="0.25">
      <c r="K6376"/>
    </row>
    <row r="6377" spans="11:11" x14ac:dyDescent="0.25">
      <c r="K6377"/>
    </row>
    <row r="6378" spans="11:11" x14ac:dyDescent="0.25">
      <c r="K6378"/>
    </row>
    <row r="6379" spans="11:11" x14ac:dyDescent="0.25">
      <c r="K6379"/>
    </row>
    <row r="6380" spans="11:11" x14ac:dyDescent="0.25">
      <c r="K6380"/>
    </row>
    <row r="6381" spans="11:11" x14ac:dyDescent="0.25">
      <c r="K6381"/>
    </row>
    <row r="6382" spans="11:11" x14ac:dyDescent="0.25">
      <c r="K6382"/>
    </row>
    <row r="6383" spans="11:11" x14ac:dyDescent="0.25">
      <c r="K6383"/>
    </row>
    <row r="6384" spans="11:11" x14ac:dyDescent="0.25">
      <c r="K6384"/>
    </row>
    <row r="6385" spans="11:11" x14ac:dyDescent="0.25">
      <c r="K6385"/>
    </row>
    <row r="6386" spans="11:11" x14ac:dyDescent="0.25">
      <c r="K6386"/>
    </row>
    <row r="6387" spans="11:11" x14ac:dyDescent="0.25">
      <c r="K6387"/>
    </row>
    <row r="6388" spans="11:11" x14ac:dyDescent="0.25">
      <c r="K6388"/>
    </row>
    <row r="6389" spans="11:11" x14ac:dyDescent="0.25">
      <c r="K6389"/>
    </row>
    <row r="6390" spans="11:11" x14ac:dyDescent="0.25">
      <c r="K6390"/>
    </row>
    <row r="6391" spans="11:11" x14ac:dyDescent="0.25">
      <c r="K6391"/>
    </row>
    <row r="6392" spans="11:11" x14ac:dyDescent="0.25">
      <c r="K6392"/>
    </row>
    <row r="6393" spans="11:11" x14ac:dyDescent="0.25">
      <c r="K6393"/>
    </row>
    <row r="6394" spans="11:11" x14ac:dyDescent="0.25">
      <c r="K6394"/>
    </row>
    <row r="6395" spans="11:11" x14ac:dyDescent="0.25">
      <c r="K6395"/>
    </row>
    <row r="6396" spans="11:11" x14ac:dyDescent="0.25">
      <c r="K6396"/>
    </row>
    <row r="6397" spans="11:11" x14ac:dyDescent="0.25">
      <c r="K6397"/>
    </row>
    <row r="6398" spans="11:11" x14ac:dyDescent="0.25">
      <c r="K6398"/>
    </row>
    <row r="6399" spans="11:11" x14ac:dyDescent="0.25">
      <c r="K6399"/>
    </row>
    <row r="6400" spans="11:11" x14ac:dyDescent="0.25">
      <c r="K6400"/>
    </row>
    <row r="6401" spans="11:11" x14ac:dyDescent="0.25">
      <c r="K6401"/>
    </row>
    <row r="6402" spans="11:11" x14ac:dyDescent="0.25">
      <c r="K6402"/>
    </row>
    <row r="6403" spans="11:11" x14ac:dyDescent="0.25">
      <c r="K6403"/>
    </row>
    <row r="6404" spans="11:11" x14ac:dyDescent="0.25">
      <c r="K6404"/>
    </row>
    <row r="6405" spans="11:11" x14ac:dyDescent="0.25">
      <c r="K6405"/>
    </row>
    <row r="6406" spans="11:11" x14ac:dyDescent="0.25">
      <c r="K6406"/>
    </row>
    <row r="6407" spans="11:11" x14ac:dyDescent="0.25">
      <c r="K6407"/>
    </row>
    <row r="6408" spans="11:11" x14ac:dyDescent="0.25">
      <c r="K6408"/>
    </row>
    <row r="6409" spans="11:11" x14ac:dyDescent="0.25">
      <c r="K6409"/>
    </row>
    <row r="6410" spans="11:11" x14ac:dyDescent="0.25">
      <c r="K6410"/>
    </row>
    <row r="6411" spans="11:11" x14ac:dyDescent="0.25">
      <c r="K6411"/>
    </row>
    <row r="6412" spans="11:11" x14ac:dyDescent="0.25">
      <c r="K6412"/>
    </row>
    <row r="6413" spans="11:11" x14ac:dyDescent="0.25">
      <c r="K6413"/>
    </row>
    <row r="6414" spans="11:11" x14ac:dyDescent="0.25">
      <c r="K6414"/>
    </row>
    <row r="6415" spans="11:11" x14ac:dyDescent="0.25">
      <c r="K6415"/>
    </row>
    <row r="6416" spans="11:11" x14ac:dyDescent="0.25">
      <c r="K6416"/>
    </row>
    <row r="6417" spans="11:11" x14ac:dyDescent="0.25">
      <c r="K6417"/>
    </row>
    <row r="6418" spans="11:11" x14ac:dyDescent="0.25">
      <c r="K6418"/>
    </row>
    <row r="6419" spans="11:11" x14ac:dyDescent="0.25">
      <c r="K6419"/>
    </row>
    <row r="6420" spans="11:11" x14ac:dyDescent="0.25">
      <c r="K6420"/>
    </row>
    <row r="6421" spans="11:11" x14ac:dyDescent="0.25">
      <c r="K6421"/>
    </row>
    <row r="6422" spans="11:11" x14ac:dyDescent="0.25">
      <c r="K6422"/>
    </row>
    <row r="6423" spans="11:11" x14ac:dyDescent="0.25">
      <c r="K6423"/>
    </row>
    <row r="6424" spans="11:11" x14ac:dyDescent="0.25">
      <c r="K6424"/>
    </row>
    <row r="6425" spans="11:11" x14ac:dyDescent="0.25">
      <c r="K6425"/>
    </row>
    <row r="6426" spans="11:11" x14ac:dyDescent="0.25">
      <c r="K6426"/>
    </row>
    <row r="6427" spans="11:11" x14ac:dyDescent="0.25">
      <c r="K6427"/>
    </row>
    <row r="6428" spans="11:11" x14ac:dyDescent="0.25">
      <c r="K6428"/>
    </row>
    <row r="6429" spans="11:11" x14ac:dyDescent="0.25">
      <c r="K6429"/>
    </row>
    <row r="6430" spans="11:11" x14ac:dyDescent="0.25">
      <c r="K6430"/>
    </row>
    <row r="6431" spans="11:11" x14ac:dyDescent="0.25">
      <c r="K6431"/>
    </row>
    <row r="6432" spans="11:11" x14ac:dyDescent="0.25">
      <c r="K6432"/>
    </row>
    <row r="6433" spans="11:11" x14ac:dyDescent="0.25">
      <c r="K6433"/>
    </row>
    <row r="6434" spans="11:11" x14ac:dyDescent="0.25">
      <c r="K6434"/>
    </row>
    <row r="6435" spans="11:11" x14ac:dyDescent="0.25">
      <c r="K6435"/>
    </row>
    <row r="6436" spans="11:11" x14ac:dyDescent="0.25">
      <c r="K6436"/>
    </row>
    <row r="6437" spans="11:11" x14ac:dyDescent="0.25">
      <c r="K6437"/>
    </row>
    <row r="6438" spans="11:11" x14ac:dyDescent="0.25">
      <c r="K6438"/>
    </row>
    <row r="6439" spans="11:11" x14ac:dyDescent="0.25">
      <c r="K6439"/>
    </row>
    <row r="6440" spans="11:11" x14ac:dyDescent="0.25">
      <c r="K6440"/>
    </row>
    <row r="6441" spans="11:11" x14ac:dyDescent="0.25">
      <c r="K6441"/>
    </row>
    <row r="6442" spans="11:11" x14ac:dyDescent="0.25">
      <c r="K6442"/>
    </row>
    <row r="6443" spans="11:11" x14ac:dyDescent="0.25">
      <c r="K6443"/>
    </row>
    <row r="6444" spans="11:11" x14ac:dyDescent="0.25">
      <c r="K6444"/>
    </row>
    <row r="6445" spans="11:11" x14ac:dyDescent="0.25">
      <c r="K6445"/>
    </row>
    <row r="6446" spans="11:11" x14ac:dyDescent="0.25">
      <c r="K6446"/>
    </row>
    <row r="6447" spans="11:11" x14ac:dyDescent="0.25">
      <c r="K6447"/>
    </row>
    <row r="6448" spans="11:11" x14ac:dyDescent="0.25">
      <c r="K6448"/>
    </row>
    <row r="6449" spans="11:11" x14ac:dyDescent="0.25">
      <c r="K6449"/>
    </row>
    <row r="6450" spans="11:11" x14ac:dyDescent="0.25">
      <c r="K6450"/>
    </row>
    <row r="6451" spans="11:11" x14ac:dyDescent="0.25">
      <c r="K6451"/>
    </row>
    <row r="6452" spans="11:11" x14ac:dyDescent="0.25">
      <c r="K6452"/>
    </row>
    <row r="6453" spans="11:11" x14ac:dyDescent="0.25">
      <c r="K6453"/>
    </row>
    <row r="6454" spans="11:11" x14ac:dyDescent="0.25">
      <c r="K6454"/>
    </row>
    <row r="6455" spans="11:11" x14ac:dyDescent="0.25">
      <c r="K6455"/>
    </row>
    <row r="6456" spans="11:11" x14ac:dyDescent="0.25">
      <c r="K6456"/>
    </row>
    <row r="6457" spans="11:11" x14ac:dyDescent="0.25">
      <c r="K6457"/>
    </row>
    <row r="6458" spans="11:11" x14ac:dyDescent="0.25">
      <c r="K6458"/>
    </row>
    <row r="6459" spans="11:11" x14ac:dyDescent="0.25">
      <c r="K6459"/>
    </row>
    <row r="6460" spans="11:11" x14ac:dyDescent="0.25">
      <c r="K6460"/>
    </row>
    <row r="6461" spans="11:11" x14ac:dyDescent="0.25">
      <c r="K6461"/>
    </row>
    <row r="6462" spans="11:11" x14ac:dyDescent="0.25">
      <c r="K6462"/>
    </row>
    <row r="6463" spans="11:11" x14ac:dyDescent="0.25">
      <c r="K6463"/>
    </row>
    <row r="6464" spans="11:11" x14ac:dyDescent="0.25">
      <c r="K6464"/>
    </row>
    <row r="6465" spans="11:11" x14ac:dyDescent="0.25">
      <c r="K6465"/>
    </row>
    <row r="6466" spans="11:11" x14ac:dyDescent="0.25">
      <c r="K6466"/>
    </row>
    <row r="6467" spans="11:11" x14ac:dyDescent="0.25">
      <c r="K6467"/>
    </row>
    <row r="6468" spans="11:11" x14ac:dyDescent="0.25">
      <c r="K6468"/>
    </row>
    <row r="6469" spans="11:11" x14ac:dyDescent="0.25">
      <c r="K6469"/>
    </row>
    <row r="6470" spans="11:11" x14ac:dyDescent="0.25">
      <c r="K6470"/>
    </row>
    <row r="6471" spans="11:11" x14ac:dyDescent="0.25">
      <c r="K6471"/>
    </row>
    <row r="6472" spans="11:11" x14ac:dyDescent="0.25">
      <c r="K6472"/>
    </row>
    <row r="6473" spans="11:11" x14ac:dyDescent="0.25">
      <c r="K6473"/>
    </row>
    <row r="6474" spans="11:11" x14ac:dyDescent="0.25">
      <c r="K6474"/>
    </row>
    <row r="6475" spans="11:11" x14ac:dyDescent="0.25">
      <c r="K6475"/>
    </row>
    <row r="6476" spans="11:11" x14ac:dyDescent="0.25">
      <c r="K6476"/>
    </row>
    <row r="6477" spans="11:11" x14ac:dyDescent="0.25">
      <c r="K6477"/>
    </row>
    <row r="6478" spans="11:11" x14ac:dyDescent="0.25">
      <c r="K6478"/>
    </row>
    <row r="6479" spans="11:11" x14ac:dyDescent="0.25">
      <c r="K6479"/>
    </row>
    <row r="6480" spans="11:11" x14ac:dyDescent="0.25">
      <c r="K6480"/>
    </row>
    <row r="6481" spans="11:11" x14ac:dyDescent="0.25">
      <c r="K6481"/>
    </row>
    <row r="6482" spans="11:11" x14ac:dyDescent="0.25">
      <c r="K6482"/>
    </row>
    <row r="6483" spans="11:11" x14ac:dyDescent="0.25">
      <c r="K6483"/>
    </row>
    <row r="6484" spans="11:11" x14ac:dyDescent="0.25">
      <c r="K6484"/>
    </row>
    <row r="6485" spans="11:11" x14ac:dyDescent="0.25">
      <c r="K6485"/>
    </row>
    <row r="6486" spans="11:11" x14ac:dyDescent="0.25">
      <c r="K6486"/>
    </row>
    <row r="6487" spans="11:11" x14ac:dyDescent="0.25">
      <c r="K6487"/>
    </row>
    <row r="6488" spans="11:11" x14ac:dyDescent="0.25">
      <c r="K6488"/>
    </row>
    <row r="6489" spans="11:11" x14ac:dyDescent="0.25">
      <c r="K6489"/>
    </row>
    <row r="6490" spans="11:11" x14ac:dyDescent="0.25">
      <c r="K6490"/>
    </row>
    <row r="6491" spans="11:11" x14ac:dyDescent="0.25">
      <c r="K6491"/>
    </row>
    <row r="6492" spans="11:11" x14ac:dyDescent="0.25">
      <c r="K6492"/>
    </row>
    <row r="6493" spans="11:11" x14ac:dyDescent="0.25">
      <c r="K6493"/>
    </row>
    <row r="6494" spans="11:11" x14ac:dyDescent="0.25">
      <c r="K6494"/>
    </row>
    <row r="6495" spans="11:11" x14ac:dyDescent="0.25">
      <c r="K6495"/>
    </row>
    <row r="6496" spans="11:11" x14ac:dyDescent="0.25">
      <c r="K6496"/>
    </row>
    <row r="6497" spans="11:11" x14ac:dyDescent="0.25">
      <c r="K6497"/>
    </row>
    <row r="6498" spans="11:11" x14ac:dyDescent="0.25">
      <c r="K6498"/>
    </row>
    <row r="6499" spans="11:11" x14ac:dyDescent="0.25">
      <c r="K6499"/>
    </row>
    <row r="6500" spans="11:11" x14ac:dyDescent="0.25">
      <c r="K6500"/>
    </row>
    <row r="6501" spans="11:11" x14ac:dyDescent="0.25">
      <c r="K6501"/>
    </row>
    <row r="6502" spans="11:11" x14ac:dyDescent="0.25">
      <c r="K6502"/>
    </row>
    <row r="6503" spans="11:11" x14ac:dyDescent="0.25">
      <c r="K6503"/>
    </row>
    <row r="6504" spans="11:11" x14ac:dyDescent="0.25">
      <c r="K6504"/>
    </row>
    <row r="6505" spans="11:11" x14ac:dyDescent="0.25">
      <c r="K6505"/>
    </row>
    <row r="6506" spans="11:11" x14ac:dyDescent="0.25">
      <c r="K6506"/>
    </row>
    <row r="6507" spans="11:11" x14ac:dyDescent="0.25">
      <c r="K6507"/>
    </row>
    <row r="6508" spans="11:11" x14ac:dyDescent="0.25">
      <c r="K6508"/>
    </row>
    <row r="6509" spans="11:11" x14ac:dyDescent="0.25">
      <c r="K6509"/>
    </row>
    <row r="6510" spans="11:11" x14ac:dyDescent="0.25">
      <c r="K6510"/>
    </row>
    <row r="6511" spans="11:11" x14ac:dyDescent="0.25">
      <c r="K6511"/>
    </row>
    <row r="6512" spans="11:11" x14ac:dyDescent="0.25">
      <c r="K6512"/>
    </row>
    <row r="6513" spans="11:11" x14ac:dyDescent="0.25">
      <c r="K6513"/>
    </row>
    <row r="6514" spans="11:11" x14ac:dyDescent="0.25">
      <c r="K6514"/>
    </row>
    <row r="6515" spans="11:11" x14ac:dyDescent="0.25">
      <c r="K6515"/>
    </row>
    <row r="6516" spans="11:11" x14ac:dyDescent="0.25">
      <c r="K6516"/>
    </row>
    <row r="6517" spans="11:11" x14ac:dyDescent="0.25">
      <c r="K6517"/>
    </row>
    <row r="6518" spans="11:11" x14ac:dyDescent="0.25">
      <c r="K6518"/>
    </row>
    <row r="6519" spans="11:11" x14ac:dyDescent="0.25">
      <c r="K6519"/>
    </row>
    <row r="6520" spans="11:11" x14ac:dyDescent="0.25">
      <c r="K6520"/>
    </row>
    <row r="6521" spans="11:11" x14ac:dyDescent="0.25">
      <c r="K6521"/>
    </row>
    <row r="6522" spans="11:11" x14ac:dyDescent="0.25">
      <c r="K6522"/>
    </row>
    <row r="6523" spans="11:11" x14ac:dyDescent="0.25">
      <c r="K6523"/>
    </row>
    <row r="6524" spans="11:11" x14ac:dyDescent="0.25">
      <c r="K6524"/>
    </row>
    <row r="6525" spans="11:11" x14ac:dyDescent="0.25">
      <c r="K6525"/>
    </row>
    <row r="6526" spans="11:11" x14ac:dyDescent="0.25">
      <c r="K6526"/>
    </row>
    <row r="6527" spans="11:11" x14ac:dyDescent="0.25">
      <c r="K6527"/>
    </row>
    <row r="6528" spans="11:11" x14ac:dyDescent="0.25">
      <c r="K6528"/>
    </row>
    <row r="6529" spans="11:11" x14ac:dyDescent="0.25">
      <c r="K6529"/>
    </row>
    <row r="6530" spans="11:11" x14ac:dyDescent="0.25">
      <c r="K6530"/>
    </row>
    <row r="6531" spans="11:11" x14ac:dyDescent="0.25">
      <c r="K6531"/>
    </row>
    <row r="6532" spans="11:11" x14ac:dyDescent="0.25">
      <c r="K6532"/>
    </row>
    <row r="6533" spans="11:11" x14ac:dyDescent="0.25">
      <c r="K6533"/>
    </row>
    <row r="6534" spans="11:11" x14ac:dyDescent="0.25">
      <c r="K6534"/>
    </row>
    <row r="6535" spans="11:11" x14ac:dyDescent="0.25">
      <c r="K6535"/>
    </row>
    <row r="6536" spans="11:11" x14ac:dyDescent="0.25">
      <c r="K6536"/>
    </row>
    <row r="6537" spans="11:11" x14ac:dyDescent="0.25">
      <c r="K6537"/>
    </row>
    <row r="6538" spans="11:11" x14ac:dyDescent="0.25">
      <c r="K6538"/>
    </row>
    <row r="6539" spans="11:11" x14ac:dyDescent="0.25">
      <c r="K6539"/>
    </row>
    <row r="6540" spans="11:11" x14ac:dyDescent="0.25">
      <c r="K6540"/>
    </row>
    <row r="6541" spans="11:11" x14ac:dyDescent="0.25">
      <c r="K6541"/>
    </row>
    <row r="6542" spans="11:11" x14ac:dyDescent="0.25">
      <c r="K6542"/>
    </row>
    <row r="6543" spans="11:11" x14ac:dyDescent="0.25">
      <c r="K6543"/>
    </row>
    <row r="6544" spans="11:11" x14ac:dyDescent="0.25">
      <c r="K6544"/>
    </row>
    <row r="6545" spans="11:11" x14ac:dyDescent="0.25">
      <c r="K6545"/>
    </row>
    <row r="6546" spans="11:11" x14ac:dyDescent="0.25">
      <c r="K6546"/>
    </row>
    <row r="6547" spans="11:11" x14ac:dyDescent="0.25">
      <c r="K6547"/>
    </row>
    <row r="6548" spans="11:11" x14ac:dyDescent="0.25">
      <c r="K6548"/>
    </row>
    <row r="6549" spans="11:11" x14ac:dyDescent="0.25">
      <c r="K6549"/>
    </row>
    <row r="6550" spans="11:11" x14ac:dyDescent="0.25">
      <c r="K6550"/>
    </row>
    <row r="6551" spans="11:11" x14ac:dyDescent="0.25">
      <c r="K6551"/>
    </row>
    <row r="6552" spans="11:11" x14ac:dyDescent="0.25">
      <c r="K6552"/>
    </row>
    <row r="6553" spans="11:11" x14ac:dyDescent="0.25">
      <c r="K6553"/>
    </row>
    <row r="6554" spans="11:11" x14ac:dyDescent="0.25">
      <c r="K6554"/>
    </row>
    <row r="6555" spans="11:11" x14ac:dyDescent="0.25">
      <c r="K6555"/>
    </row>
    <row r="6556" spans="11:11" x14ac:dyDescent="0.25">
      <c r="K6556"/>
    </row>
    <row r="6557" spans="11:11" x14ac:dyDescent="0.25">
      <c r="K6557"/>
    </row>
    <row r="6558" spans="11:11" x14ac:dyDescent="0.25">
      <c r="K6558"/>
    </row>
    <row r="6559" spans="11:11" x14ac:dyDescent="0.25">
      <c r="K6559"/>
    </row>
    <row r="6560" spans="11:11" x14ac:dyDescent="0.25">
      <c r="K6560"/>
    </row>
    <row r="6561" spans="11:11" x14ac:dyDescent="0.25">
      <c r="K6561"/>
    </row>
    <row r="6562" spans="11:11" x14ac:dyDescent="0.25">
      <c r="K6562"/>
    </row>
    <row r="6563" spans="11:11" x14ac:dyDescent="0.25">
      <c r="K6563"/>
    </row>
    <row r="6564" spans="11:11" x14ac:dyDescent="0.25">
      <c r="K6564"/>
    </row>
    <row r="6565" spans="11:11" x14ac:dyDescent="0.25">
      <c r="K6565"/>
    </row>
    <row r="6566" spans="11:11" x14ac:dyDescent="0.25">
      <c r="K6566"/>
    </row>
    <row r="6567" spans="11:11" x14ac:dyDescent="0.25">
      <c r="K6567"/>
    </row>
    <row r="6568" spans="11:11" x14ac:dyDescent="0.25">
      <c r="K6568"/>
    </row>
    <row r="6569" spans="11:11" x14ac:dyDescent="0.25">
      <c r="K6569"/>
    </row>
    <row r="6570" spans="11:11" x14ac:dyDescent="0.25">
      <c r="K6570"/>
    </row>
    <row r="6571" spans="11:11" x14ac:dyDescent="0.25">
      <c r="K6571"/>
    </row>
    <row r="6572" spans="11:11" x14ac:dyDescent="0.25">
      <c r="K6572"/>
    </row>
    <row r="6573" spans="11:11" x14ac:dyDescent="0.25">
      <c r="K6573"/>
    </row>
    <row r="6574" spans="11:11" x14ac:dyDescent="0.25">
      <c r="K6574"/>
    </row>
    <row r="6575" spans="11:11" x14ac:dyDescent="0.25">
      <c r="K6575"/>
    </row>
    <row r="6576" spans="11:11" x14ac:dyDescent="0.25">
      <c r="K6576"/>
    </row>
    <row r="6577" spans="11:11" x14ac:dyDescent="0.25">
      <c r="K6577"/>
    </row>
    <row r="6578" spans="11:11" x14ac:dyDescent="0.25">
      <c r="K6578"/>
    </row>
    <row r="6579" spans="11:11" x14ac:dyDescent="0.25">
      <c r="K6579"/>
    </row>
    <row r="6580" spans="11:11" x14ac:dyDescent="0.25">
      <c r="K6580"/>
    </row>
    <row r="6581" spans="11:11" x14ac:dyDescent="0.25">
      <c r="K6581"/>
    </row>
    <row r="6582" spans="11:11" x14ac:dyDescent="0.25">
      <c r="K6582"/>
    </row>
    <row r="6583" spans="11:11" x14ac:dyDescent="0.25">
      <c r="K6583"/>
    </row>
    <row r="6584" spans="11:11" x14ac:dyDescent="0.25">
      <c r="K6584"/>
    </row>
    <row r="6585" spans="11:11" x14ac:dyDescent="0.25">
      <c r="K6585"/>
    </row>
    <row r="6586" spans="11:11" x14ac:dyDescent="0.25">
      <c r="K6586"/>
    </row>
    <row r="6587" spans="11:11" x14ac:dyDescent="0.25">
      <c r="K6587"/>
    </row>
    <row r="6588" spans="11:11" x14ac:dyDescent="0.25">
      <c r="K6588"/>
    </row>
    <row r="6589" spans="11:11" x14ac:dyDescent="0.25">
      <c r="K6589"/>
    </row>
    <row r="6590" spans="11:11" x14ac:dyDescent="0.25">
      <c r="K6590"/>
    </row>
    <row r="6591" spans="11:11" x14ac:dyDescent="0.25">
      <c r="K6591"/>
    </row>
    <row r="6592" spans="11:11" x14ac:dyDescent="0.25">
      <c r="K6592"/>
    </row>
    <row r="6593" spans="11:11" x14ac:dyDescent="0.25">
      <c r="K6593"/>
    </row>
    <row r="6594" spans="11:11" x14ac:dyDescent="0.25">
      <c r="K6594"/>
    </row>
    <row r="6595" spans="11:11" x14ac:dyDescent="0.25">
      <c r="K6595"/>
    </row>
    <row r="6596" spans="11:11" x14ac:dyDescent="0.25">
      <c r="K6596"/>
    </row>
    <row r="6597" spans="11:11" x14ac:dyDescent="0.25">
      <c r="K6597"/>
    </row>
    <row r="6598" spans="11:11" x14ac:dyDescent="0.25">
      <c r="K6598"/>
    </row>
    <row r="6599" spans="11:11" x14ac:dyDescent="0.25">
      <c r="K6599"/>
    </row>
    <row r="6600" spans="11:11" x14ac:dyDescent="0.25">
      <c r="K6600"/>
    </row>
    <row r="6601" spans="11:11" x14ac:dyDescent="0.25">
      <c r="K6601"/>
    </row>
    <row r="6602" spans="11:11" x14ac:dyDescent="0.25">
      <c r="K6602"/>
    </row>
    <row r="6603" spans="11:11" x14ac:dyDescent="0.25">
      <c r="K6603"/>
    </row>
    <row r="6604" spans="11:11" x14ac:dyDescent="0.25">
      <c r="K6604"/>
    </row>
    <row r="6605" spans="11:11" x14ac:dyDescent="0.25">
      <c r="K6605"/>
    </row>
    <row r="6606" spans="11:11" x14ac:dyDescent="0.25">
      <c r="K6606"/>
    </row>
    <row r="6607" spans="11:11" x14ac:dyDescent="0.25">
      <c r="K6607"/>
    </row>
    <row r="6608" spans="11:11" x14ac:dyDescent="0.25">
      <c r="K6608"/>
    </row>
    <row r="6609" spans="11:11" x14ac:dyDescent="0.25">
      <c r="K6609"/>
    </row>
    <row r="6610" spans="11:11" x14ac:dyDescent="0.25">
      <c r="K6610"/>
    </row>
    <row r="6611" spans="11:11" x14ac:dyDescent="0.25">
      <c r="K6611"/>
    </row>
    <row r="6612" spans="11:11" x14ac:dyDescent="0.25">
      <c r="K6612"/>
    </row>
    <row r="6613" spans="11:11" x14ac:dyDescent="0.25">
      <c r="K6613"/>
    </row>
    <row r="6614" spans="11:11" x14ac:dyDescent="0.25">
      <c r="K6614"/>
    </row>
    <row r="6615" spans="11:11" x14ac:dyDescent="0.25">
      <c r="K6615"/>
    </row>
    <row r="6616" spans="11:11" x14ac:dyDescent="0.25">
      <c r="K6616"/>
    </row>
    <row r="6617" spans="11:11" x14ac:dyDescent="0.25">
      <c r="K6617"/>
    </row>
    <row r="6618" spans="11:11" x14ac:dyDescent="0.25">
      <c r="K6618"/>
    </row>
    <row r="6619" spans="11:11" x14ac:dyDescent="0.25">
      <c r="K6619"/>
    </row>
    <row r="6620" spans="11:11" x14ac:dyDescent="0.25">
      <c r="K6620"/>
    </row>
    <row r="6621" spans="11:11" x14ac:dyDescent="0.25">
      <c r="K6621"/>
    </row>
    <row r="6622" spans="11:11" x14ac:dyDescent="0.25">
      <c r="K6622"/>
    </row>
    <row r="6623" spans="11:11" x14ac:dyDescent="0.25">
      <c r="K6623"/>
    </row>
    <row r="6624" spans="11:11" x14ac:dyDescent="0.25">
      <c r="K6624"/>
    </row>
    <row r="6625" spans="11:11" x14ac:dyDescent="0.25">
      <c r="K6625"/>
    </row>
    <row r="6626" spans="11:11" x14ac:dyDescent="0.25">
      <c r="K6626"/>
    </row>
    <row r="6627" spans="11:11" x14ac:dyDescent="0.25">
      <c r="K6627"/>
    </row>
    <row r="6628" spans="11:11" x14ac:dyDescent="0.25">
      <c r="K6628"/>
    </row>
    <row r="6629" spans="11:11" x14ac:dyDescent="0.25">
      <c r="K6629"/>
    </row>
    <row r="6630" spans="11:11" x14ac:dyDescent="0.25">
      <c r="K6630"/>
    </row>
    <row r="6631" spans="11:11" x14ac:dyDescent="0.25">
      <c r="K6631"/>
    </row>
    <row r="6632" spans="11:11" x14ac:dyDescent="0.25">
      <c r="K6632"/>
    </row>
    <row r="6633" spans="11:11" x14ac:dyDescent="0.25">
      <c r="K6633"/>
    </row>
    <row r="6634" spans="11:11" x14ac:dyDescent="0.25">
      <c r="K6634"/>
    </row>
    <row r="6635" spans="11:11" x14ac:dyDescent="0.25">
      <c r="K6635"/>
    </row>
    <row r="6636" spans="11:11" x14ac:dyDescent="0.25">
      <c r="K6636"/>
    </row>
    <row r="6637" spans="11:11" x14ac:dyDescent="0.25">
      <c r="K6637"/>
    </row>
    <row r="6638" spans="11:11" x14ac:dyDescent="0.25">
      <c r="K6638"/>
    </row>
    <row r="6639" spans="11:11" x14ac:dyDescent="0.25">
      <c r="K6639"/>
    </row>
    <row r="6640" spans="11:11" x14ac:dyDescent="0.25">
      <c r="K6640"/>
    </row>
    <row r="6641" spans="11:11" x14ac:dyDescent="0.25">
      <c r="K6641"/>
    </row>
    <row r="6642" spans="11:11" x14ac:dyDescent="0.25">
      <c r="K6642"/>
    </row>
    <row r="6643" spans="11:11" x14ac:dyDescent="0.25">
      <c r="K6643"/>
    </row>
    <row r="6644" spans="11:11" x14ac:dyDescent="0.25">
      <c r="K6644"/>
    </row>
    <row r="6645" spans="11:11" x14ac:dyDescent="0.25">
      <c r="K6645"/>
    </row>
    <row r="6646" spans="11:11" x14ac:dyDescent="0.25">
      <c r="K6646"/>
    </row>
    <row r="6647" spans="11:11" x14ac:dyDescent="0.25">
      <c r="K6647"/>
    </row>
    <row r="6648" spans="11:11" x14ac:dyDescent="0.25">
      <c r="K6648"/>
    </row>
    <row r="6649" spans="11:11" x14ac:dyDescent="0.25">
      <c r="K6649"/>
    </row>
    <row r="6650" spans="11:11" x14ac:dyDescent="0.25">
      <c r="K6650"/>
    </row>
    <row r="6651" spans="11:11" x14ac:dyDescent="0.25">
      <c r="K6651"/>
    </row>
    <row r="6652" spans="11:11" x14ac:dyDescent="0.25">
      <c r="K6652"/>
    </row>
    <row r="6653" spans="11:11" x14ac:dyDescent="0.25">
      <c r="K6653"/>
    </row>
    <row r="6654" spans="11:11" x14ac:dyDescent="0.25">
      <c r="K6654"/>
    </row>
    <row r="6655" spans="11:11" x14ac:dyDescent="0.25">
      <c r="K6655"/>
    </row>
    <row r="6656" spans="11:11" x14ac:dyDescent="0.25">
      <c r="K6656"/>
    </row>
    <row r="6657" spans="11:11" x14ac:dyDescent="0.25">
      <c r="K6657"/>
    </row>
    <row r="6658" spans="11:11" x14ac:dyDescent="0.25">
      <c r="K6658"/>
    </row>
    <row r="6659" spans="11:11" x14ac:dyDescent="0.25">
      <c r="K6659"/>
    </row>
    <row r="6660" spans="11:11" x14ac:dyDescent="0.25">
      <c r="K6660"/>
    </row>
    <row r="6661" spans="11:11" x14ac:dyDescent="0.25">
      <c r="K6661"/>
    </row>
    <row r="6662" spans="11:11" x14ac:dyDescent="0.25">
      <c r="K6662"/>
    </row>
    <row r="6663" spans="11:11" x14ac:dyDescent="0.25">
      <c r="K6663"/>
    </row>
    <row r="6664" spans="11:11" x14ac:dyDescent="0.25">
      <c r="K6664"/>
    </row>
    <row r="6665" spans="11:11" x14ac:dyDescent="0.25">
      <c r="K6665"/>
    </row>
    <row r="6666" spans="11:11" x14ac:dyDescent="0.25">
      <c r="K6666"/>
    </row>
    <row r="6667" spans="11:11" x14ac:dyDescent="0.25">
      <c r="K6667"/>
    </row>
    <row r="6668" spans="11:11" x14ac:dyDescent="0.25">
      <c r="K6668"/>
    </row>
    <row r="6669" spans="11:11" x14ac:dyDescent="0.25">
      <c r="K6669"/>
    </row>
    <row r="6670" spans="11:11" x14ac:dyDescent="0.25">
      <c r="K6670"/>
    </row>
    <row r="6671" spans="11:11" x14ac:dyDescent="0.25">
      <c r="K6671"/>
    </row>
    <row r="6672" spans="11:11" x14ac:dyDescent="0.25">
      <c r="K6672"/>
    </row>
    <row r="6673" spans="11:11" x14ac:dyDescent="0.25">
      <c r="K6673"/>
    </row>
    <row r="6674" spans="11:11" x14ac:dyDescent="0.25">
      <c r="K6674"/>
    </row>
    <row r="6675" spans="11:11" x14ac:dyDescent="0.25">
      <c r="K6675"/>
    </row>
    <row r="6676" spans="11:11" x14ac:dyDescent="0.25">
      <c r="K6676"/>
    </row>
    <row r="6677" spans="11:11" x14ac:dyDescent="0.25">
      <c r="K6677"/>
    </row>
    <row r="6678" spans="11:11" x14ac:dyDescent="0.25">
      <c r="K6678"/>
    </row>
    <row r="6679" spans="11:11" x14ac:dyDescent="0.25">
      <c r="K6679"/>
    </row>
    <row r="6680" spans="11:11" x14ac:dyDescent="0.25">
      <c r="K6680"/>
    </row>
    <row r="6681" spans="11:11" x14ac:dyDescent="0.25">
      <c r="K6681"/>
    </row>
    <row r="6682" spans="11:11" x14ac:dyDescent="0.25">
      <c r="K6682"/>
    </row>
    <row r="6683" spans="11:11" x14ac:dyDescent="0.25">
      <c r="K6683"/>
    </row>
    <row r="6684" spans="11:11" x14ac:dyDescent="0.25">
      <c r="K6684"/>
    </row>
    <row r="6685" spans="11:11" x14ac:dyDescent="0.25">
      <c r="K6685"/>
    </row>
    <row r="6686" spans="11:11" x14ac:dyDescent="0.25">
      <c r="K6686"/>
    </row>
    <row r="6687" spans="11:11" x14ac:dyDescent="0.25">
      <c r="K6687"/>
    </row>
    <row r="6688" spans="11:11" x14ac:dyDescent="0.25">
      <c r="K6688"/>
    </row>
    <row r="6689" spans="11:11" x14ac:dyDescent="0.25">
      <c r="K6689"/>
    </row>
    <row r="6690" spans="11:11" x14ac:dyDescent="0.25">
      <c r="K6690"/>
    </row>
    <row r="6691" spans="11:11" x14ac:dyDescent="0.25">
      <c r="K6691"/>
    </row>
    <row r="6692" spans="11:11" x14ac:dyDescent="0.25">
      <c r="K6692"/>
    </row>
    <row r="6693" spans="11:11" x14ac:dyDescent="0.25">
      <c r="K6693"/>
    </row>
    <row r="6694" spans="11:11" x14ac:dyDescent="0.25">
      <c r="K6694"/>
    </row>
    <row r="6695" spans="11:11" x14ac:dyDescent="0.25">
      <c r="K6695"/>
    </row>
    <row r="6696" spans="11:11" x14ac:dyDescent="0.25">
      <c r="K6696"/>
    </row>
    <row r="6697" spans="11:11" x14ac:dyDescent="0.25">
      <c r="K6697"/>
    </row>
    <row r="6698" spans="11:11" x14ac:dyDescent="0.25">
      <c r="K6698"/>
    </row>
    <row r="6699" spans="11:11" x14ac:dyDescent="0.25">
      <c r="K6699"/>
    </row>
    <row r="6700" spans="11:11" x14ac:dyDescent="0.25">
      <c r="K6700"/>
    </row>
    <row r="6701" spans="11:11" x14ac:dyDescent="0.25">
      <c r="K6701"/>
    </row>
    <row r="6702" spans="11:11" x14ac:dyDescent="0.25">
      <c r="K6702"/>
    </row>
    <row r="6703" spans="11:11" x14ac:dyDescent="0.25">
      <c r="K6703"/>
    </row>
    <row r="6704" spans="11:11" x14ac:dyDescent="0.25">
      <c r="K6704"/>
    </row>
    <row r="6705" spans="11:11" x14ac:dyDescent="0.25">
      <c r="K6705"/>
    </row>
    <row r="6706" spans="11:11" x14ac:dyDescent="0.25">
      <c r="K6706"/>
    </row>
    <row r="6707" spans="11:11" x14ac:dyDescent="0.25">
      <c r="K6707"/>
    </row>
    <row r="6708" spans="11:11" x14ac:dyDescent="0.25">
      <c r="K6708"/>
    </row>
    <row r="6709" spans="11:11" x14ac:dyDescent="0.25">
      <c r="K6709"/>
    </row>
    <row r="6710" spans="11:11" x14ac:dyDescent="0.25">
      <c r="K6710"/>
    </row>
    <row r="6711" spans="11:11" x14ac:dyDescent="0.25">
      <c r="K6711"/>
    </row>
    <row r="6712" spans="11:11" x14ac:dyDescent="0.25">
      <c r="K6712"/>
    </row>
    <row r="6713" spans="11:11" x14ac:dyDescent="0.25">
      <c r="K6713"/>
    </row>
    <row r="6714" spans="11:11" x14ac:dyDescent="0.25">
      <c r="K6714"/>
    </row>
    <row r="6715" spans="11:11" x14ac:dyDescent="0.25">
      <c r="K6715"/>
    </row>
    <row r="6716" spans="11:11" x14ac:dyDescent="0.25">
      <c r="K6716"/>
    </row>
    <row r="6717" spans="11:11" x14ac:dyDescent="0.25">
      <c r="K6717"/>
    </row>
    <row r="6718" spans="11:11" x14ac:dyDescent="0.25">
      <c r="K6718"/>
    </row>
    <row r="6719" spans="11:11" x14ac:dyDescent="0.25">
      <c r="K6719"/>
    </row>
    <row r="6720" spans="11:11" x14ac:dyDescent="0.25">
      <c r="K6720"/>
    </row>
    <row r="6721" spans="11:11" x14ac:dyDescent="0.25">
      <c r="K6721"/>
    </row>
    <row r="6722" spans="11:11" x14ac:dyDescent="0.25">
      <c r="K6722"/>
    </row>
    <row r="6723" spans="11:11" x14ac:dyDescent="0.25">
      <c r="K6723"/>
    </row>
    <row r="6724" spans="11:11" x14ac:dyDescent="0.25">
      <c r="K6724"/>
    </row>
    <row r="6725" spans="11:11" x14ac:dyDescent="0.25">
      <c r="K6725"/>
    </row>
    <row r="6726" spans="11:11" x14ac:dyDescent="0.25">
      <c r="K6726"/>
    </row>
    <row r="6727" spans="11:11" x14ac:dyDescent="0.25">
      <c r="K6727"/>
    </row>
    <row r="6728" spans="11:11" x14ac:dyDescent="0.25">
      <c r="K6728"/>
    </row>
    <row r="6729" spans="11:11" x14ac:dyDescent="0.25">
      <c r="K6729"/>
    </row>
    <row r="6730" spans="11:11" x14ac:dyDescent="0.25">
      <c r="K6730"/>
    </row>
    <row r="6731" spans="11:11" x14ac:dyDescent="0.25">
      <c r="K6731"/>
    </row>
    <row r="6732" spans="11:11" x14ac:dyDescent="0.25">
      <c r="K6732"/>
    </row>
    <row r="6733" spans="11:11" x14ac:dyDescent="0.25">
      <c r="K6733"/>
    </row>
    <row r="6734" spans="11:11" x14ac:dyDescent="0.25">
      <c r="K6734"/>
    </row>
    <row r="6735" spans="11:11" x14ac:dyDescent="0.25">
      <c r="K6735"/>
    </row>
    <row r="6736" spans="11:11" x14ac:dyDescent="0.25">
      <c r="K6736"/>
    </row>
    <row r="6737" spans="11:11" x14ac:dyDescent="0.25">
      <c r="K6737"/>
    </row>
    <row r="6738" spans="11:11" x14ac:dyDescent="0.25">
      <c r="K6738"/>
    </row>
    <row r="6739" spans="11:11" x14ac:dyDescent="0.25">
      <c r="K6739"/>
    </row>
    <row r="6740" spans="11:11" x14ac:dyDescent="0.25">
      <c r="K6740"/>
    </row>
    <row r="6741" spans="11:11" x14ac:dyDescent="0.25">
      <c r="K6741"/>
    </row>
    <row r="6742" spans="11:11" x14ac:dyDescent="0.25">
      <c r="K6742"/>
    </row>
    <row r="6743" spans="11:11" x14ac:dyDescent="0.25">
      <c r="K6743"/>
    </row>
    <row r="6744" spans="11:11" x14ac:dyDescent="0.25">
      <c r="K6744"/>
    </row>
    <row r="6745" spans="11:11" x14ac:dyDescent="0.25">
      <c r="K6745"/>
    </row>
    <row r="6746" spans="11:11" x14ac:dyDescent="0.25">
      <c r="K6746"/>
    </row>
    <row r="6747" spans="11:11" x14ac:dyDescent="0.25">
      <c r="K6747"/>
    </row>
    <row r="6748" spans="11:11" x14ac:dyDescent="0.25">
      <c r="K6748"/>
    </row>
    <row r="6749" spans="11:11" x14ac:dyDescent="0.25">
      <c r="K6749"/>
    </row>
    <row r="6750" spans="11:11" x14ac:dyDescent="0.25">
      <c r="K6750"/>
    </row>
    <row r="6751" spans="11:11" x14ac:dyDescent="0.25">
      <c r="K6751"/>
    </row>
    <row r="6752" spans="11:11" x14ac:dyDescent="0.25">
      <c r="K6752"/>
    </row>
    <row r="6753" spans="11:11" x14ac:dyDescent="0.25">
      <c r="K6753"/>
    </row>
    <row r="6754" spans="11:11" x14ac:dyDescent="0.25">
      <c r="K6754"/>
    </row>
    <row r="6755" spans="11:11" x14ac:dyDescent="0.25">
      <c r="K6755"/>
    </row>
    <row r="6756" spans="11:11" x14ac:dyDescent="0.25">
      <c r="K6756"/>
    </row>
    <row r="6757" spans="11:11" x14ac:dyDescent="0.25">
      <c r="K6757"/>
    </row>
    <row r="6758" spans="11:11" x14ac:dyDescent="0.25">
      <c r="K6758"/>
    </row>
    <row r="6759" spans="11:11" x14ac:dyDescent="0.25">
      <c r="K6759"/>
    </row>
    <row r="6760" spans="11:11" x14ac:dyDescent="0.25">
      <c r="K6760"/>
    </row>
    <row r="6761" spans="11:11" x14ac:dyDescent="0.25">
      <c r="K6761"/>
    </row>
    <row r="6762" spans="11:11" x14ac:dyDescent="0.25">
      <c r="K6762"/>
    </row>
    <row r="6763" spans="11:11" x14ac:dyDescent="0.25">
      <c r="K6763"/>
    </row>
    <row r="6764" spans="11:11" x14ac:dyDescent="0.25">
      <c r="K6764"/>
    </row>
    <row r="6765" spans="11:11" x14ac:dyDescent="0.25">
      <c r="K6765"/>
    </row>
    <row r="6766" spans="11:11" x14ac:dyDescent="0.25">
      <c r="K6766"/>
    </row>
    <row r="6767" spans="11:11" x14ac:dyDescent="0.25">
      <c r="K6767"/>
    </row>
    <row r="6768" spans="11:11" x14ac:dyDescent="0.25">
      <c r="K6768"/>
    </row>
    <row r="6769" spans="11:11" x14ac:dyDescent="0.25">
      <c r="K6769"/>
    </row>
    <row r="6770" spans="11:11" x14ac:dyDescent="0.25">
      <c r="K6770"/>
    </row>
    <row r="6771" spans="11:11" x14ac:dyDescent="0.25">
      <c r="K6771"/>
    </row>
    <row r="6772" spans="11:11" x14ac:dyDescent="0.25">
      <c r="K6772"/>
    </row>
    <row r="6773" spans="11:11" x14ac:dyDescent="0.25">
      <c r="K6773"/>
    </row>
    <row r="6774" spans="11:11" x14ac:dyDescent="0.25">
      <c r="K6774"/>
    </row>
    <row r="6775" spans="11:11" x14ac:dyDescent="0.25">
      <c r="K6775"/>
    </row>
    <row r="6776" spans="11:11" x14ac:dyDescent="0.25">
      <c r="K6776"/>
    </row>
    <row r="6777" spans="11:11" x14ac:dyDescent="0.25">
      <c r="K6777"/>
    </row>
    <row r="6778" spans="11:11" x14ac:dyDescent="0.25">
      <c r="K6778"/>
    </row>
    <row r="6779" spans="11:11" x14ac:dyDescent="0.25">
      <c r="K6779"/>
    </row>
    <row r="6780" spans="11:11" x14ac:dyDescent="0.25">
      <c r="K6780"/>
    </row>
    <row r="6781" spans="11:11" x14ac:dyDescent="0.25">
      <c r="K6781"/>
    </row>
    <row r="6782" spans="11:11" x14ac:dyDescent="0.25">
      <c r="K6782"/>
    </row>
    <row r="6783" spans="11:11" x14ac:dyDescent="0.25">
      <c r="K6783"/>
    </row>
    <row r="6784" spans="11:11" x14ac:dyDescent="0.25">
      <c r="K6784"/>
    </row>
    <row r="6785" spans="11:11" x14ac:dyDescent="0.25">
      <c r="K6785"/>
    </row>
    <row r="6786" spans="11:11" x14ac:dyDescent="0.25">
      <c r="K6786"/>
    </row>
    <row r="6787" spans="11:11" x14ac:dyDescent="0.25">
      <c r="K6787"/>
    </row>
    <row r="6788" spans="11:11" x14ac:dyDescent="0.25">
      <c r="K6788"/>
    </row>
    <row r="6789" spans="11:11" x14ac:dyDescent="0.25">
      <c r="K6789"/>
    </row>
    <row r="6790" spans="11:11" x14ac:dyDescent="0.25">
      <c r="K6790"/>
    </row>
    <row r="6791" spans="11:11" x14ac:dyDescent="0.25">
      <c r="K6791"/>
    </row>
    <row r="6792" spans="11:11" x14ac:dyDescent="0.25">
      <c r="K6792"/>
    </row>
    <row r="6793" spans="11:11" x14ac:dyDescent="0.25">
      <c r="K6793"/>
    </row>
    <row r="6794" spans="11:11" x14ac:dyDescent="0.25">
      <c r="K6794"/>
    </row>
    <row r="6795" spans="11:11" x14ac:dyDescent="0.25">
      <c r="K6795"/>
    </row>
    <row r="6796" spans="11:11" x14ac:dyDescent="0.25">
      <c r="K6796"/>
    </row>
    <row r="6797" spans="11:11" x14ac:dyDescent="0.25">
      <c r="K6797"/>
    </row>
    <row r="6798" spans="11:11" x14ac:dyDescent="0.25">
      <c r="K6798"/>
    </row>
    <row r="6799" spans="11:11" x14ac:dyDescent="0.25">
      <c r="K6799"/>
    </row>
    <row r="6800" spans="11:11" x14ac:dyDescent="0.25">
      <c r="K6800"/>
    </row>
    <row r="6801" spans="11:11" x14ac:dyDescent="0.25">
      <c r="K6801"/>
    </row>
    <row r="6802" spans="11:11" x14ac:dyDescent="0.25">
      <c r="K6802"/>
    </row>
    <row r="6803" spans="11:11" x14ac:dyDescent="0.25">
      <c r="K6803"/>
    </row>
    <row r="6804" spans="11:11" x14ac:dyDescent="0.25">
      <c r="K6804"/>
    </row>
    <row r="6805" spans="11:11" x14ac:dyDescent="0.25">
      <c r="K6805"/>
    </row>
    <row r="6806" spans="11:11" x14ac:dyDescent="0.25">
      <c r="K6806"/>
    </row>
    <row r="6807" spans="11:11" x14ac:dyDescent="0.25">
      <c r="K6807"/>
    </row>
    <row r="6808" spans="11:11" x14ac:dyDescent="0.25">
      <c r="K6808"/>
    </row>
    <row r="6809" spans="11:11" x14ac:dyDescent="0.25">
      <c r="K6809"/>
    </row>
    <row r="6810" spans="11:11" x14ac:dyDescent="0.25">
      <c r="K6810"/>
    </row>
    <row r="6811" spans="11:11" x14ac:dyDescent="0.25">
      <c r="K6811"/>
    </row>
    <row r="6812" spans="11:11" x14ac:dyDescent="0.25">
      <c r="K6812"/>
    </row>
    <row r="6813" spans="11:11" x14ac:dyDescent="0.25">
      <c r="K6813"/>
    </row>
    <row r="6814" spans="11:11" x14ac:dyDescent="0.25">
      <c r="K6814"/>
    </row>
    <row r="6815" spans="11:11" x14ac:dyDescent="0.25">
      <c r="K6815"/>
    </row>
    <row r="6816" spans="11:11" x14ac:dyDescent="0.25">
      <c r="K6816"/>
    </row>
    <row r="6817" spans="11:11" x14ac:dyDescent="0.25">
      <c r="K6817"/>
    </row>
    <row r="6818" spans="11:11" x14ac:dyDescent="0.25">
      <c r="K6818"/>
    </row>
    <row r="6819" spans="11:11" x14ac:dyDescent="0.25">
      <c r="K6819"/>
    </row>
    <row r="6820" spans="11:11" x14ac:dyDescent="0.25">
      <c r="K6820"/>
    </row>
    <row r="6821" spans="11:11" x14ac:dyDescent="0.25">
      <c r="K6821"/>
    </row>
    <row r="6822" spans="11:11" x14ac:dyDescent="0.25">
      <c r="K6822"/>
    </row>
    <row r="6823" spans="11:11" x14ac:dyDescent="0.25">
      <c r="K6823"/>
    </row>
    <row r="6824" spans="11:11" x14ac:dyDescent="0.25">
      <c r="K6824"/>
    </row>
    <row r="6825" spans="11:11" x14ac:dyDescent="0.25">
      <c r="K6825"/>
    </row>
    <row r="6826" spans="11:11" x14ac:dyDescent="0.25">
      <c r="K6826"/>
    </row>
    <row r="6827" spans="11:11" x14ac:dyDescent="0.25">
      <c r="K6827"/>
    </row>
    <row r="6828" spans="11:11" x14ac:dyDescent="0.25">
      <c r="K6828"/>
    </row>
    <row r="6829" spans="11:11" x14ac:dyDescent="0.25">
      <c r="K6829"/>
    </row>
    <row r="6830" spans="11:11" x14ac:dyDescent="0.25">
      <c r="K6830"/>
    </row>
    <row r="6831" spans="11:11" x14ac:dyDescent="0.25">
      <c r="K6831"/>
    </row>
    <row r="6832" spans="11:11" x14ac:dyDescent="0.25">
      <c r="K6832"/>
    </row>
    <row r="6833" spans="11:11" x14ac:dyDescent="0.25">
      <c r="K6833"/>
    </row>
    <row r="6834" spans="11:11" x14ac:dyDescent="0.25">
      <c r="K6834"/>
    </row>
    <row r="6835" spans="11:11" x14ac:dyDescent="0.25">
      <c r="K6835"/>
    </row>
    <row r="6836" spans="11:11" x14ac:dyDescent="0.25">
      <c r="K6836"/>
    </row>
    <row r="6837" spans="11:11" x14ac:dyDescent="0.25">
      <c r="K6837"/>
    </row>
    <row r="6838" spans="11:11" x14ac:dyDescent="0.25">
      <c r="K6838"/>
    </row>
    <row r="6839" spans="11:11" x14ac:dyDescent="0.25">
      <c r="K6839"/>
    </row>
    <row r="6840" spans="11:11" x14ac:dyDescent="0.25">
      <c r="K6840"/>
    </row>
    <row r="6841" spans="11:11" x14ac:dyDescent="0.25">
      <c r="K6841"/>
    </row>
    <row r="6842" spans="11:11" x14ac:dyDescent="0.25">
      <c r="K6842"/>
    </row>
    <row r="6843" spans="11:11" x14ac:dyDescent="0.25">
      <c r="K6843"/>
    </row>
    <row r="6844" spans="11:11" x14ac:dyDescent="0.25">
      <c r="K6844"/>
    </row>
    <row r="6845" spans="11:11" x14ac:dyDescent="0.25">
      <c r="K6845"/>
    </row>
    <row r="6846" spans="11:11" x14ac:dyDescent="0.25">
      <c r="K6846"/>
    </row>
    <row r="6847" spans="11:11" x14ac:dyDescent="0.25">
      <c r="K6847"/>
    </row>
    <row r="6848" spans="11:11" x14ac:dyDescent="0.25">
      <c r="K6848"/>
    </row>
    <row r="6849" spans="11:11" x14ac:dyDescent="0.25">
      <c r="K6849"/>
    </row>
    <row r="6850" spans="11:11" x14ac:dyDescent="0.25">
      <c r="K6850"/>
    </row>
    <row r="6851" spans="11:11" x14ac:dyDescent="0.25">
      <c r="K6851"/>
    </row>
    <row r="6852" spans="11:11" x14ac:dyDescent="0.25">
      <c r="K6852"/>
    </row>
    <row r="6853" spans="11:11" x14ac:dyDescent="0.25">
      <c r="K6853"/>
    </row>
    <row r="6854" spans="11:11" x14ac:dyDescent="0.25">
      <c r="K6854"/>
    </row>
    <row r="6855" spans="11:11" x14ac:dyDescent="0.25">
      <c r="K6855"/>
    </row>
    <row r="6856" spans="11:11" x14ac:dyDescent="0.25">
      <c r="K6856"/>
    </row>
    <row r="6857" spans="11:11" x14ac:dyDescent="0.25">
      <c r="K6857"/>
    </row>
    <row r="6858" spans="11:11" x14ac:dyDescent="0.25">
      <c r="K6858"/>
    </row>
    <row r="6859" spans="11:11" x14ac:dyDescent="0.25">
      <c r="K6859"/>
    </row>
    <row r="6860" spans="11:11" x14ac:dyDescent="0.25">
      <c r="K6860"/>
    </row>
    <row r="6861" spans="11:11" x14ac:dyDescent="0.25">
      <c r="K6861"/>
    </row>
    <row r="6862" spans="11:11" x14ac:dyDescent="0.25">
      <c r="K6862"/>
    </row>
    <row r="6863" spans="11:11" x14ac:dyDescent="0.25">
      <c r="K6863"/>
    </row>
    <row r="6864" spans="11:11" x14ac:dyDescent="0.25">
      <c r="K6864"/>
    </row>
    <row r="6865" spans="11:11" x14ac:dyDescent="0.25">
      <c r="K6865"/>
    </row>
    <row r="6866" spans="11:11" x14ac:dyDescent="0.25">
      <c r="K6866"/>
    </row>
    <row r="6867" spans="11:11" x14ac:dyDescent="0.25">
      <c r="K6867"/>
    </row>
    <row r="6868" spans="11:11" x14ac:dyDescent="0.25">
      <c r="K6868"/>
    </row>
    <row r="6869" spans="11:11" x14ac:dyDescent="0.25">
      <c r="K6869"/>
    </row>
    <row r="6870" spans="11:11" x14ac:dyDescent="0.25">
      <c r="K6870"/>
    </row>
    <row r="6871" spans="11:11" x14ac:dyDescent="0.25">
      <c r="K6871"/>
    </row>
    <row r="6872" spans="11:11" x14ac:dyDescent="0.25">
      <c r="K6872"/>
    </row>
    <row r="6873" spans="11:11" x14ac:dyDescent="0.25">
      <c r="K6873"/>
    </row>
    <row r="6874" spans="11:11" x14ac:dyDescent="0.25">
      <c r="K6874"/>
    </row>
    <row r="6875" spans="11:11" x14ac:dyDescent="0.25">
      <c r="K6875"/>
    </row>
    <row r="6876" spans="11:11" x14ac:dyDescent="0.25">
      <c r="K6876"/>
    </row>
    <row r="6877" spans="11:11" x14ac:dyDescent="0.25">
      <c r="K6877"/>
    </row>
    <row r="6878" spans="11:11" x14ac:dyDescent="0.25">
      <c r="K6878"/>
    </row>
    <row r="6879" spans="11:11" x14ac:dyDescent="0.25">
      <c r="K6879"/>
    </row>
    <row r="6880" spans="11:11" x14ac:dyDescent="0.25">
      <c r="K6880"/>
    </row>
    <row r="6881" spans="11:11" x14ac:dyDescent="0.25">
      <c r="K6881"/>
    </row>
    <row r="6882" spans="11:11" x14ac:dyDescent="0.25">
      <c r="K6882"/>
    </row>
    <row r="6883" spans="11:11" x14ac:dyDescent="0.25">
      <c r="K6883"/>
    </row>
    <row r="6884" spans="11:11" x14ac:dyDescent="0.25">
      <c r="K6884"/>
    </row>
    <row r="6885" spans="11:11" x14ac:dyDescent="0.25">
      <c r="K6885"/>
    </row>
    <row r="6886" spans="11:11" x14ac:dyDescent="0.25">
      <c r="K6886"/>
    </row>
    <row r="6887" spans="11:11" x14ac:dyDescent="0.25">
      <c r="K6887"/>
    </row>
    <row r="6888" spans="11:11" x14ac:dyDescent="0.25">
      <c r="K6888"/>
    </row>
    <row r="6889" spans="11:11" x14ac:dyDescent="0.25">
      <c r="K6889"/>
    </row>
    <row r="6890" spans="11:11" x14ac:dyDescent="0.25">
      <c r="K6890"/>
    </row>
    <row r="6891" spans="11:11" x14ac:dyDescent="0.25">
      <c r="K6891"/>
    </row>
    <row r="6892" spans="11:11" x14ac:dyDescent="0.25">
      <c r="K6892"/>
    </row>
    <row r="6893" spans="11:11" x14ac:dyDescent="0.25">
      <c r="K6893"/>
    </row>
    <row r="6894" spans="11:11" x14ac:dyDescent="0.25">
      <c r="K6894"/>
    </row>
    <row r="6895" spans="11:11" x14ac:dyDescent="0.25">
      <c r="K6895"/>
    </row>
    <row r="6896" spans="11:11" x14ac:dyDescent="0.25">
      <c r="K6896"/>
    </row>
    <row r="6897" spans="11:11" x14ac:dyDescent="0.25">
      <c r="K6897"/>
    </row>
    <row r="6898" spans="11:11" x14ac:dyDescent="0.25">
      <c r="K6898"/>
    </row>
    <row r="6899" spans="11:11" x14ac:dyDescent="0.25">
      <c r="K6899"/>
    </row>
    <row r="6900" spans="11:11" x14ac:dyDescent="0.25">
      <c r="K6900"/>
    </row>
    <row r="6901" spans="11:11" x14ac:dyDescent="0.25">
      <c r="K6901"/>
    </row>
    <row r="6902" spans="11:11" x14ac:dyDescent="0.25">
      <c r="K6902"/>
    </row>
    <row r="6903" spans="11:11" x14ac:dyDescent="0.25">
      <c r="K6903"/>
    </row>
    <row r="6904" spans="11:11" x14ac:dyDescent="0.25">
      <c r="K6904"/>
    </row>
    <row r="6905" spans="11:11" x14ac:dyDescent="0.25">
      <c r="K6905"/>
    </row>
    <row r="6906" spans="11:11" x14ac:dyDescent="0.25">
      <c r="K6906"/>
    </row>
    <row r="6907" spans="11:11" x14ac:dyDescent="0.25">
      <c r="K6907"/>
    </row>
    <row r="6908" spans="11:11" x14ac:dyDescent="0.25">
      <c r="K6908"/>
    </row>
    <row r="6909" spans="11:11" x14ac:dyDescent="0.25">
      <c r="K6909"/>
    </row>
    <row r="6910" spans="11:11" x14ac:dyDescent="0.25">
      <c r="K6910"/>
    </row>
    <row r="6911" spans="11:11" x14ac:dyDescent="0.25">
      <c r="K6911"/>
    </row>
    <row r="6912" spans="11:11" x14ac:dyDescent="0.25">
      <c r="K6912"/>
    </row>
    <row r="6913" spans="11:11" x14ac:dyDescent="0.25">
      <c r="K6913"/>
    </row>
    <row r="6914" spans="11:11" x14ac:dyDescent="0.25">
      <c r="K6914"/>
    </row>
    <row r="6915" spans="11:11" x14ac:dyDescent="0.25">
      <c r="K6915"/>
    </row>
    <row r="6916" spans="11:11" x14ac:dyDescent="0.25">
      <c r="K6916"/>
    </row>
    <row r="6917" spans="11:11" x14ac:dyDescent="0.25">
      <c r="K6917"/>
    </row>
    <row r="6918" spans="11:11" x14ac:dyDescent="0.25">
      <c r="K6918"/>
    </row>
    <row r="6919" spans="11:11" x14ac:dyDescent="0.25">
      <c r="K6919"/>
    </row>
    <row r="6920" spans="11:11" x14ac:dyDescent="0.25">
      <c r="K6920"/>
    </row>
    <row r="6921" spans="11:11" x14ac:dyDescent="0.25">
      <c r="K6921"/>
    </row>
    <row r="6922" spans="11:11" x14ac:dyDescent="0.25">
      <c r="K6922"/>
    </row>
    <row r="6923" spans="11:11" x14ac:dyDescent="0.25">
      <c r="K6923"/>
    </row>
    <row r="6924" spans="11:11" x14ac:dyDescent="0.25">
      <c r="K6924"/>
    </row>
    <row r="6925" spans="11:11" x14ac:dyDescent="0.25">
      <c r="K6925"/>
    </row>
    <row r="6926" spans="11:11" x14ac:dyDescent="0.25">
      <c r="K6926"/>
    </row>
    <row r="6927" spans="11:11" x14ac:dyDescent="0.25">
      <c r="K6927"/>
    </row>
    <row r="6928" spans="11:11" x14ac:dyDescent="0.25">
      <c r="K6928"/>
    </row>
    <row r="6929" spans="11:11" x14ac:dyDescent="0.25">
      <c r="K6929"/>
    </row>
    <row r="6930" spans="11:11" x14ac:dyDescent="0.25">
      <c r="K6930"/>
    </row>
    <row r="6931" spans="11:11" x14ac:dyDescent="0.25">
      <c r="K6931"/>
    </row>
    <row r="6932" spans="11:11" x14ac:dyDescent="0.25">
      <c r="K6932"/>
    </row>
    <row r="6933" spans="11:11" x14ac:dyDescent="0.25">
      <c r="K6933"/>
    </row>
    <row r="6934" spans="11:11" x14ac:dyDescent="0.25">
      <c r="K6934"/>
    </row>
    <row r="6935" spans="11:11" x14ac:dyDescent="0.25">
      <c r="K6935"/>
    </row>
    <row r="6936" spans="11:11" x14ac:dyDescent="0.25">
      <c r="K6936"/>
    </row>
    <row r="6937" spans="11:11" x14ac:dyDescent="0.25">
      <c r="K6937"/>
    </row>
    <row r="6938" spans="11:11" x14ac:dyDescent="0.25">
      <c r="K6938"/>
    </row>
    <row r="6939" spans="11:11" x14ac:dyDescent="0.25">
      <c r="K6939"/>
    </row>
    <row r="6940" spans="11:11" x14ac:dyDescent="0.25">
      <c r="K6940"/>
    </row>
    <row r="6941" spans="11:11" x14ac:dyDescent="0.25">
      <c r="K6941"/>
    </row>
    <row r="6942" spans="11:11" x14ac:dyDescent="0.25">
      <c r="K6942"/>
    </row>
    <row r="6943" spans="11:11" x14ac:dyDescent="0.25">
      <c r="K6943"/>
    </row>
    <row r="6944" spans="11:11" x14ac:dyDescent="0.25">
      <c r="K6944"/>
    </row>
    <row r="6945" spans="11:11" x14ac:dyDescent="0.25">
      <c r="K6945"/>
    </row>
    <row r="6946" spans="11:11" x14ac:dyDescent="0.25">
      <c r="K6946"/>
    </row>
    <row r="6947" spans="11:11" x14ac:dyDescent="0.25">
      <c r="K6947"/>
    </row>
    <row r="6948" spans="11:11" x14ac:dyDescent="0.25">
      <c r="K6948"/>
    </row>
    <row r="6949" spans="11:11" x14ac:dyDescent="0.25">
      <c r="K6949"/>
    </row>
    <row r="6950" spans="11:11" x14ac:dyDescent="0.25">
      <c r="K6950"/>
    </row>
    <row r="6951" spans="11:11" x14ac:dyDescent="0.25">
      <c r="K6951"/>
    </row>
    <row r="6952" spans="11:11" x14ac:dyDescent="0.25">
      <c r="K6952"/>
    </row>
    <row r="6953" spans="11:11" x14ac:dyDescent="0.25">
      <c r="K6953"/>
    </row>
    <row r="6954" spans="11:11" x14ac:dyDescent="0.25">
      <c r="K6954"/>
    </row>
    <row r="6955" spans="11:11" x14ac:dyDescent="0.25">
      <c r="K6955"/>
    </row>
    <row r="6956" spans="11:11" x14ac:dyDescent="0.25">
      <c r="K6956"/>
    </row>
    <row r="6957" spans="11:11" x14ac:dyDescent="0.25">
      <c r="K6957"/>
    </row>
    <row r="6958" spans="11:11" x14ac:dyDescent="0.25">
      <c r="K6958"/>
    </row>
    <row r="6959" spans="11:11" x14ac:dyDescent="0.25">
      <c r="K6959"/>
    </row>
    <row r="6960" spans="11:11" x14ac:dyDescent="0.25">
      <c r="K6960"/>
    </row>
    <row r="6961" spans="11:11" x14ac:dyDescent="0.25">
      <c r="K6961"/>
    </row>
    <row r="6962" spans="11:11" x14ac:dyDescent="0.25">
      <c r="K6962"/>
    </row>
    <row r="6963" spans="11:11" x14ac:dyDescent="0.25">
      <c r="K6963"/>
    </row>
    <row r="6964" spans="11:11" x14ac:dyDescent="0.25">
      <c r="K6964"/>
    </row>
    <row r="6965" spans="11:11" x14ac:dyDescent="0.25">
      <c r="K6965"/>
    </row>
    <row r="6966" spans="11:11" x14ac:dyDescent="0.25">
      <c r="K6966"/>
    </row>
    <row r="6967" spans="11:11" x14ac:dyDescent="0.25">
      <c r="K6967"/>
    </row>
    <row r="6968" spans="11:11" x14ac:dyDescent="0.25">
      <c r="K6968"/>
    </row>
    <row r="6969" spans="11:11" x14ac:dyDescent="0.25">
      <c r="K6969"/>
    </row>
    <row r="6970" spans="11:11" x14ac:dyDescent="0.25">
      <c r="K6970"/>
    </row>
    <row r="6971" spans="11:11" x14ac:dyDescent="0.25">
      <c r="K6971"/>
    </row>
    <row r="6972" spans="11:11" x14ac:dyDescent="0.25">
      <c r="K6972"/>
    </row>
    <row r="6973" spans="11:11" x14ac:dyDescent="0.25">
      <c r="K6973"/>
    </row>
    <row r="6974" spans="11:11" x14ac:dyDescent="0.25">
      <c r="K6974"/>
    </row>
    <row r="6975" spans="11:11" x14ac:dyDescent="0.25">
      <c r="K6975"/>
    </row>
    <row r="6976" spans="11:11" x14ac:dyDescent="0.25">
      <c r="K6976"/>
    </row>
    <row r="6977" spans="11:11" x14ac:dyDescent="0.25">
      <c r="K6977"/>
    </row>
    <row r="6978" spans="11:11" x14ac:dyDescent="0.25">
      <c r="K6978"/>
    </row>
    <row r="6979" spans="11:11" x14ac:dyDescent="0.25">
      <c r="K6979"/>
    </row>
    <row r="6980" spans="11:11" x14ac:dyDescent="0.25">
      <c r="K6980"/>
    </row>
    <row r="6981" spans="11:11" x14ac:dyDescent="0.25">
      <c r="K6981"/>
    </row>
    <row r="6982" spans="11:11" x14ac:dyDescent="0.25">
      <c r="K6982"/>
    </row>
    <row r="6983" spans="11:11" x14ac:dyDescent="0.25">
      <c r="K6983"/>
    </row>
    <row r="6984" spans="11:11" x14ac:dyDescent="0.25">
      <c r="K6984"/>
    </row>
    <row r="6985" spans="11:11" x14ac:dyDescent="0.25">
      <c r="K6985"/>
    </row>
    <row r="6986" spans="11:11" x14ac:dyDescent="0.25">
      <c r="K6986"/>
    </row>
    <row r="6987" spans="11:11" x14ac:dyDescent="0.25">
      <c r="K6987"/>
    </row>
    <row r="6988" spans="11:11" x14ac:dyDescent="0.25">
      <c r="K6988"/>
    </row>
    <row r="6989" spans="11:11" x14ac:dyDescent="0.25">
      <c r="K6989"/>
    </row>
    <row r="6990" spans="11:11" x14ac:dyDescent="0.25">
      <c r="K6990"/>
    </row>
    <row r="6991" spans="11:11" x14ac:dyDescent="0.25">
      <c r="K6991"/>
    </row>
    <row r="6992" spans="11:11" x14ac:dyDescent="0.25">
      <c r="K6992"/>
    </row>
    <row r="6993" spans="11:11" x14ac:dyDescent="0.25">
      <c r="K6993"/>
    </row>
    <row r="6994" spans="11:11" x14ac:dyDescent="0.25">
      <c r="K6994"/>
    </row>
    <row r="6995" spans="11:11" x14ac:dyDescent="0.25">
      <c r="K6995"/>
    </row>
    <row r="6996" spans="11:11" x14ac:dyDescent="0.25">
      <c r="K6996"/>
    </row>
    <row r="6997" spans="11:11" x14ac:dyDescent="0.25">
      <c r="K6997"/>
    </row>
    <row r="6998" spans="11:11" x14ac:dyDescent="0.25">
      <c r="K6998"/>
    </row>
    <row r="6999" spans="11:11" x14ac:dyDescent="0.25">
      <c r="K6999"/>
    </row>
    <row r="7000" spans="11:11" x14ac:dyDescent="0.25">
      <c r="K7000"/>
    </row>
    <row r="7001" spans="11:11" x14ac:dyDescent="0.25">
      <c r="K7001"/>
    </row>
    <row r="7002" spans="11:11" x14ac:dyDescent="0.25">
      <c r="K7002"/>
    </row>
    <row r="7003" spans="11:11" x14ac:dyDescent="0.25">
      <c r="K7003"/>
    </row>
    <row r="7004" spans="11:11" x14ac:dyDescent="0.25">
      <c r="K7004"/>
    </row>
    <row r="7005" spans="11:11" x14ac:dyDescent="0.25">
      <c r="K7005"/>
    </row>
    <row r="7006" spans="11:11" x14ac:dyDescent="0.25">
      <c r="K7006"/>
    </row>
    <row r="7007" spans="11:11" x14ac:dyDescent="0.25">
      <c r="K7007"/>
    </row>
    <row r="7008" spans="11:11" x14ac:dyDescent="0.25">
      <c r="K7008"/>
    </row>
    <row r="7009" spans="11:11" x14ac:dyDescent="0.25">
      <c r="K7009"/>
    </row>
    <row r="7010" spans="11:11" x14ac:dyDescent="0.25">
      <c r="K7010"/>
    </row>
    <row r="7011" spans="11:11" x14ac:dyDescent="0.25">
      <c r="K7011"/>
    </row>
    <row r="7012" spans="11:11" x14ac:dyDescent="0.25">
      <c r="K7012"/>
    </row>
    <row r="7013" spans="11:11" x14ac:dyDescent="0.25">
      <c r="K7013"/>
    </row>
    <row r="7014" spans="11:11" x14ac:dyDescent="0.25">
      <c r="K7014"/>
    </row>
    <row r="7015" spans="11:11" x14ac:dyDescent="0.25">
      <c r="K7015"/>
    </row>
    <row r="7016" spans="11:11" x14ac:dyDescent="0.25">
      <c r="K7016"/>
    </row>
    <row r="7017" spans="11:11" x14ac:dyDescent="0.25">
      <c r="K7017"/>
    </row>
    <row r="7018" spans="11:11" x14ac:dyDescent="0.25">
      <c r="K7018"/>
    </row>
    <row r="7019" spans="11:11" x14ac:dyDescent="0.25">
      <c r="K7019"/>
    </row>
    <row r="7020" spans="11:11" x14ac:dyDescent="0.25">
      <c r="K7020"/>
    </row>
    <row r="7021" spans="11:11" x14ac:dyDescent="0.25">
      <c r="K7021"/>
    </row>
    <row r="7022" spans="11:11" x14ac:dyDescent="0.25">
      <c r="K7022"/>
    </row>
    <row r="7023" spans="11:11" x14ac:dyDescent="0.25">
      <c r="K7023"/>
    </row>
    <row r="7024" spans="11:11" x14ac:dyDescent="0.25">
      <c r="K7024"/>
    </row>
    <row r="7025" spans="11:11" x14ac:dyDescent="0.25">
      <c r="K7025"/>
    </row>
    <row r="7026" spans="11:11" x14ac:dyDescent="0.25">
      <c r="K7026"/>
    </row>
    <row r="7027" spans="11:11" x14ac:dyDescent="0.25">
      <c r="K7027"/>
    </row>
    <row r="7028" spans="11:11" x14ac:dyDescent="0.25">
      <c r="K7028"/>
    </row>
    <row r="7029" spans="11:11" x14ac:dyDescent="0.25">
      <c r="K7029"/>
    </row>
    <row r="7030" spans="11:11" x14ac:dyDescent="0.25">
      <c r="K7030"/>
    </row>
    <row r="7031" spans="11:11" x14ac:dyDescent="0.25">
      <c r="K7031"/>
    </row>
    <row r="7032" spans="11:11" x14ac:dyDescent="0.25">
      <c r="K7032"/>
    </row>
    <row r="7033" spans="11:11" x14ac:dyDescent="0.25">
      <c r="K7033"/>
    </row>
    <row r="7034" spans="11:11" x14ac:dyDescent="0.25">
      <c r="K7034"/>
    </row>
    <row r="7035" spans="11:11" x14ac:dyDescent="0.25">
      <c r="K7035"/>
    </row>
    <row r="7036" spans="11:11" x14ac:dyDescent="0.25">
      <c r="K7036"/>
    </row>
    <row r="7037" spans="11:11" x14ac:dyDescent="0.25">
      <c r="K7037"/>
    </row>
    <row r="7038" spans="11:11" x14ac:dyDescent="0.25">
      <c r="K7038"/>
    </row>
    <row r="7039" spans="11:11" x14ac:dyDescent="0.25">
      <c r="K7039"/>
    </row>
    <row r="7040" spans="11:11" x14ac:dyDescent="0.25">
      <c r="K7040"/>
    </row>
    <row r="7041" spans="11:11" x14ac:dyDescent="0.25">
      <c r="K7041"/>
    </row>
    <row r="7042" spans="11:11" x14ac:dyDescent="0.25">
      <c r="K7042"/>
    </row>
    <row r="7043" spans="11:11" x14ac:dyDescent="0.25">
      <c r="K7043"/>
    </row>
    <row r="7044" spans="11:11" x14ac:dyDescent="0.25">
      <c r="K7044"/>
    </row>
    <row r="7045" spans="11:11" x14ac:dyDescent="0.25">
      <c r="K7045"/>
    </row>
    <row r="7046" spans="11:11" x14ac:dyDescent="0.25">
      <c r="K7046"/>
    </row>
    <row r="7047" spans="11:11" x14ac:dyDescent="0.25">
      <c r="K7047"/>
    </row>
    <row r="7048" spans="11:11" x14ac:dyDescent="0.25">
      <c r="K7048"/>
    </row>
    <row r="7049" spans="11:11" x14ac:dyDescent="0.25">
      <c r="K7049"/>
    </row>
    <row r="7050" spans="11:11" x14ac:dyDescent="0.25">
      <c r="K7050"/>
    </row>
    <row r="7051" spans="11:11" x14ac:dyDescent="0.25">
      <c r="K7051"/>
    </row>
    <row r="7052" spans="11:11" x14ac:dyDescent="0.25">
      <c r="K7052"/>
    </row>
    <row r="7053" spans="11:11" x14ac:dyDescent="0.25">
      <c r="K7053"/>
    </row>
    <row r="7054" spans="11:11" x14ac:dyDescent="0.25">
      <c r="K7054"/>
    </row>
    <row r="7055" spans="11:11" x14ac:dyDescent="0.25">
      <c r="K7055"/>
    </row>
    <row r="7056" spans="11:11" x14ac:dyDescent="0.25">
      <c r="K7056"/>
    </row>
    <row r="7057" spans="11:11" x14ac:dyDescent="0.25">
      <c r="K7057"/>
    </row>
    <row r="7058" spans="11:11" x14ac:dyDescent="0.25">
      <c r="K7058"/>
    </row>
    <row r="7059" spans="11:11" x14ac:dyDescent="0.25">
      <c r="K7059"/>
    </row>
    <row r="7060" spans="11:11" x14ac:dyDescent="0.25">
      <c r="K7060"/>
    </row>
    <row r="7061" spans="11:11" x14ac:dyDescent="0.25">
      <c r="K7061"/>
    </row>
    <row r="7062" spans="11:11" x14ac:dyDescent="0.25">
      <c r="K7062"/>
    </row>
    <row r="7063" spans="11:11" x14ac:dyDescent="0.25">
      <c r="K7063"/>
    </row>
    <row r="7064" spans="11:11" x14ac:dyDescent="0.25">
      <c r="K7064"/>
    </row>
    <row r="7065" spans="11:11" x14ac:dyDescent="0.25">
      <c r="K7065"/>
    </row>
    <row r="7066" spans="11:11" x14ac:dyDescent="0.25">
      <c r="K7066"/>
    </row>
    <row r="7067" spans="11:11" x14ac:dyDescent="0.25">
      <c r="K7067"/>
    </row>
    <row r="7068" spans="11:11" x14ac:dyDescent="0.25">
      <c r="K7068"/>
    </row>
    <row r="7069" spans="11:11" x14ac:dyDescent="0.25">
      <c r="K7069"/>
    </row>
    <row r="7070" spans="11:11" x14ac:dyDescent="0.25">
      <c r="K7070"/>
    </row>
    <row r="7071" spans="11:11" x14ac:dyDescent="0.25">
      <c r="K7071"/>
    </row>
    <row r="7072" spans="11:11" x14ac:dyDescent="0.25">
      <c r="K7072"/>
    </row>
    <row r="7073" spans="11:11" x14ac:dyDescent="0.25">
      <c r="K7073"/>
    </row>
    <row r="7074" spans="11:11" x14ac:dyDescent="0.25">
      <c r="K7074"/>
    </row>
    <row r="7075" spans="11:11" x14ac:dyDescent="0.25">
      <c r="K7075"/>
    </row>
    <row r="7076" spans="11:11" x14ac:dyDescent="0.25">
      <c r="K7076"/>
    </row>
    <row r="7077" spans="11:11" x14ac:dyDescent="0.25">
      <c r="K7077"/>
    </row>
    <row r="7078" spans="11:11" x14ac:dyDescent="0.25">
      <c r="K7078"/>
    </row>
    <row r="7079" spans="11:11" x14ac:dyDescent="0.25">
      <c r="K7079"/>
    </row>
    <row r="7080" spans="11:11" x14ac:dyDescent="0.25">
      <c r="K7080"/>
    </row>
    <row r="7081" spans="11:11" x14ac:dyDescent="0.25">
      <c r="K7081"/>
    </row>
    <row r="7082" spans="11:11" x14ac:dyDescent="0.25">
      <c r="K7082"/>
    </row>
    <row r="7083" spans="11:11" x14ac:dyDescent="0.25">
      <c r="K7083"/>
    </row>
    <row r="7084" spans="11:11" x14ac:dyDescent="0.25">
      <c r="K7084"/>
    </row>
    <row r="7085" spans="11:11" x14ac:dyDescent="0.25">
      <c r="K7085"/>
    </row>
    <row r="7086" spans="11:11" x14ac:dyDescent="0.25">
      <c r="K7086"/>
    </row>
    <row r="7087" spans="11:11" x14ac:dyDescent="0.25">
      <c r="K7087"/>
    </row>
    <row r="7088" spans="11:11" x14ac:dyDescent="0.25">
      <c r="K7088"/>
    </row>
    <row r="7089" spans="11:11" x14ac:dyDescent="0.25">
      <c r="K7089"/>
    </row>
    <row r="7090" spans="11:11" x14ac:dyDescent="0.25">
      <c r="K7090"/>
    </row>
    <row r="7091" spans="11:11" x14ac:dyDescent="0.25">
      <c r="K7091"/>
    </row>
    <row r="7092" spans="11:11" x14ac:dyDescent="0.25">
      <c r="K7092"/>
    </row>
    <row r="7093" spans="11:11" x14ac:dyDescent="0.25">
      <c r="K7093"/>
    </row>
    <row r="7094" spans="11:11" x14ac:dyDescent="0.25">
      <c r="K7094"/>
    </row>
    <row r="7095" spans="11:11" x14ac:dyDescent="0.25">
      <c r="K7095"/>
    </row>
    <row r="7096" spans="11:11" x14ac:dyDescent="0.25">
      <c r="K7096"/>
    </row>
    <row r="7097" spans="11:11" x14ac:dyDescent="0.25">
      <c r="K7097"/>
    </row>
    <row r="7098" spans="11:11" x14ac:dyDescent="0.25">
      <c r="K7098"/>
    </row>
    <row r="7099" spans="11:11" x14ac:dyDescent="0.25">
      <c r="K7099"/>
    </row>
    <row r="7100" spans="11:11" x14ac:dyDescent="0.25">
      <c r="K7100"/>
    </row>
    <row r="7101" spans="11:11" x14ac:dyDescent="0.25">
      <c r="K7101"/>
    </row>
    <row r="7102" spans="11:11" x14ac:dyDescent="0.25">
      <c r="K7102"/>
    </row>
    <row r="7103" spans="11:11" x14ac:dyDescent="0.25">
      <c r="K7103"/>
    </row>
    <row r="7104" spans="11:11" x14ac:dyDescent="0.25">
      <c r="K7104"/>
    </row>
    <row r="7105" spans="11:11" x14ac:dyDescent="0.25">
      <c r="K7105"/>
    </row>
    <row r="7106" spans="11:11" x14ac:dyDescent="0.25">
      <c r="K7106"/>
    </row>
    <row r="7107" spans="11:11" x14ac:dyDescent="0.25">
      <c r="K7107"/>
    </row>
    <row r="7108" spans="11:11" x14ac:dyDescent="0.25">
      <c r="K7108"/>
    </row>
    <row r="7109" spans="11:11" x14ac:dyDescent="0.25">
      <c r="K7109"/>
    </row>
    <row r="7110" spans="11:11" x14ac:dyDescent="0.25">
      <c r="K7110"/>
    </row>
    <row r="7111" spans="11:11" x14ac:dyDescent="0.25">
      <c r="K7111"/>
    </row>
    <row r="7112" spans="11:11" x14ac:dyDescent="0.25">
      <c r="K7112"/>
    </row>
    <row r="7113" spans="11:11" x14ac:dyDescent="0.25">
      <c r="K7113"/>
    </row>
    <row r="7114" spans="11:11" x14ac:dyDescent="0.25">
      <c r="K7114"/>
    </row>
    <row r="7115" spans="11:11" x14ac:dyDescent="0.25">
      <c r="K7115"/>
    </row>
    <row r="7116" spans="11:11" x14ac:dyDescent="0.25">
      <c r="K7116"/>
    </row>
    <row r="7117" spans="11:11" x14ac:dyDescent="0.25">
      <c r="K7117"/>
    </row>
    <row r="7118" spans="11:11" x14ac:dyDescent="0.25">
      <c r="K7118"/>
    </row>
    <row r="7119" spans="11:11" x14ac:dyDescent="0.25">
      <c r="K7119"/>
    </row>
    <row r="7120" spans="11:11" x14ac:dyDescent="0.25">
      <c r="K7120"/>
    </row>
    <row r="7121" spans="11:11" x14ac:dyDescent="0.25">
      <c r="K7121"/>
    </row>
    <row r="7122" spans="11:11" x14ac:dyDescent="0.25">
      <c r="K7122"/>
    </row>
    <row r="7123" spans="11:11" x14ac:dyDescent="0.25">
      <c r="K7123"/>
    </row>
    <row r="7124" spans="11:11" x14ac:dyDescent="0.25">
      <c r="K7124"/>
    </row>
    <row r="7125" spans="11:11" x14ac:dyDescent="0.25">
      <c r="K7125"/>
    </row>
    <row r="7126" spans="11:11" x14ac:dyDescent="0.25">
      <c r="K7126"/>
    </row>
    <row r="7127" spans="11:11" x14ac:dyDescent="0.25">
      <c r="K7127"/>
    </row>
    <row r="7128" spans="11:11" x14ac:dyDescent="0.25">
      <c r="K7128"/>
    </row>
    <row r="7129" spans="11:11" x14ac:dyDescent="0.25">
      <c r="K7129"/>
    </row>
    <row r="7130" spans="11:11" x14ac:dyDescent="0.25">
      <c r="K7130"/>
    </row>
    <row r="7131" spans="11:11" x14ac:dyDescent="0.25">
      <c r="K7131"/>
    </row>
    <row r="7132" spans="11:11" x14ac:dyDescent="0.25">
      <c r="K7132"/>
    </row>
    <row r="7133" spans="11:11" x14ac:dyDescent="0.25">
      <c r="K7133"/>
    </row>
    <row r="7134" spans="11:11" x14ac:dyDescent="0.25">
      <c r="K7134"/>
    </row>
    <row r="7135" spans="11:11" x14ac:dyDescent="0.25">
      <c r="K7135"/>
    </row>
    <row r="7136" spans="11:11" x14ac:dyDescent="0.25">
      <c r="K7136"/>
    </row>
    <row r="7137" spans="11:11" x14ac:dyDescent="0.25">
      <c r="K7137"/>
    </row>
    <row r="7138" spans="11:11" x14ac:dyDescent="0.25">
      <c r="K7138"/>
    </row>
    <row r="7139" spans="11:11" x14ac:dyDescent="0.25">
      <c r="K7139"/>
    </row>
    <row r="7140" spans="11:11" x14ac:dyDescent="0.25">
      <c r="K7140"/>
    </row>
    <row r="7141" spans="11:11" x14ac:dyDescent="0.25">
      <c r="K7141"/>
    </row>
    <row r="7142" spans="11:11" x14ac:dyDescent="0.25">
      <c r="K7142"/>
    </row>
    <row r="7143" spans="11:11" x14ac:dyDescent="0.25">
      <c r="K7143"/>
    </row>
    <row r="7144" spans="11:11" x14ac:dyDescent="0.25">
      <c r="K7144"/>
    </row>
    <row r="7145" spans="11:11" x14ac:dyDescent="0.25">
      <c r="K7145"/>
    </row>
    <row r="7146" spans="11:11" x14ac:dyDescent="0.25">
      <c r="K7146"/>
    </row>
    <row r="7147" spans="11:11" x14ac:dyDescent="0.25">
      <c r="K7147"/>
    </row>
    <row r="7148" spans="11:11" x14ac:dyDescent="0.25">
      <c r="K7148"/>
    </row>
    <row r="7149" spans="11:11" x14ac:dyDescent="0.25">
      <c r="K7149"/>
    </row>
    <row r="7150" spans="11:11" x14ac:dyDescent="0.25">
      <c r="K7150"/>
    </row>
    <row r="7151" spans="11:11" x14ac:dyDescent="0.25">
      <c r="K7151"/>
    </row>
    <row r="7152" spans="11:11" x14ac:dyDescent="0.25">
      <c r="K7152"/>
    </row>
    <row r="7153" spans="11:11" x14ac:dyDescent="0.25">
      <c r="K7153"/>
    </row>
    <row r="7154" spans="11:11" x14ac:dyDescent="0.25">
      <c r="K7154"/>
    </row>
    <row r="7155" spans="11:11" x14ac:dyDescent="0.25">
      <c r="K7155"/>
    </row>
    <row r="7156" spans="11:11" x14ac:dyDescent="0.25">
      <c r="K7156"/>
    </row>
    <row r="7157" spans="11:11" x14ac:dyDescent="0.25">
      <c r="K7157"/>
    </row>
    <row r="7158" spans="11:11" x14ac:dyDescent="0.25">
      <c r="K7158"/>
    </row>
    <row r="7159" spans="11:11" x14ac:dyDescent="0.25">
      <c r="K7159"/>
    </row>
    <row r="7160" spans="11:11" x14ac:dyDescent="0.25">
      <c r="K7160"/>
    </row>
    <row r="7161" spans="11:11" x14ac:dyDescent="0.25">
      <c r="K7161"/>
    </row>
    <row r="7162" spans="11:11" x14ac:dyDescent="0.25">
      <c r="K7162"/>
    </row>
    <row r="7163" spans="11:11" x14ac:dyDescent="0.25">
      <c r="K7163"/>
    </row>
    <row r="7164" spans="11:11" x14ac:dyDescent="0.25">
      <c r="K7164"/>
    </row>
    <row r="7165" spans="11:11" x14ac:dyDescent="0.25">
      <c r="K7165"/>
    </row>
    <row r="7166" spans="11:11" x14ac:dyDescent="0.25">
      <c r="K7166"/>
    </row>
    <row r="7167" spans="11:11" x14ac:dyDescent="0.25">
      <c r="K7167"/>
    </row>
    <row r="7168" spans="11:11" x14ac:dyDescent="0.25">
      <c r="K7168"/>
    </row>
    <row r="7169" spans="11:11" x14ac:dyDescent="0.25">
      <c r="K7169"/>
    </row>
    <row r="7170" spans="11:11" x14ac:dyDescent="0.25">
      <c r="K7170"/>
    </row>
    <row r="7171" spans="11:11" x14ac:dyDescent="0.25">
      <c r="K7171"/>
    </row>
    <row r="7172" spans="11:11" x14ac:dyDescent="0.25">
      <c r="K7172"/>
    </row>
    <row r="7173" spans="11:11" x14ac:dyDescent="0.25">
      <c r="K7173"/>
    </row>
    <row r="7174" spans="11:11" x14ac:dyDescent="0.25">
      <c r="K7174"/>
    </row>
    <row r="7175" spans="11:11" x14ac:dyDescent="0.25">
      <c r="K7175"/>
    </row>
    <row r="7176" spans="11:11" x14ac:dyDescent="0.25">
      <c r="K7176"/>
    </row>
    <row r="7177" spans="11:11" x14ac:dyDescent="0.25">
      <c r="K7177"/>
    </row>
    <row r="7178" spans="11:11" x14ac:dyDescent="0.25">
      <c r="K7178"/>
    </row>
    <row r="7179" spans="11:11" x14ac:dyDescent="0.25">
      <c r="K7179"/>
    </row>
    <row r="7180" spans="11:11" x14ac:dyDescent="0.25">
      <c r="K7180"/>
    </row>
    <row r="7181" spans="11:11" x14ac:dyDescent="0.25">
      <c r="K7181"/>
    </row>
    <row r="7182" spans="11:11" x14ac:dyDescent="0.25">
      <c r="K7182"/>
    </row>
    <row r="7183" spans="11:11" x14ac:dyDescent="0.25">
      <c r="K7183"/>
    </row>
    <row r="7184" spans="11:11" x14ac:dyDescent="0.25">
      <c r="K7184"/>
    </row>
    <row r="7185" spans="11:11" x14ac:dyDescent="0.25">
      <c r="K7185"/>
    </row>
    <row r="7186" spans="11:11" x14ac:dyDescent="0.25">
      <c r="K7186"/>
    </row>
    <row r="7187" spans="11:11" x14ac:dyDescent="0.25">
      <c r="K7187"/>
    </row>
    <row r="7188" spans="11:11" x14ac:dyDescent="0.25">
      <c r="K7188"/>
    </row>
    <row r="7189" spans="11:11" x14ac:dyDescent="0.25">
      <c r="K7189"/>
    </row>
    <row r="7190" spans="11:11" x14ac:dyDescent="0.25">
      <c r="K7190"/>
    </row>
    <row r="7191" spans="11:11" x14ac:dyDescent="0.25">
      <c r="K7191"/>
    </row>
    <row r="7192" spans="11:11" x14ac:dyDescent="0.25">
      <c r="K7192"/>
    </row>
    <row r="7193" spans="11:11" x14ac:dyDescent="0.25">
      <c r="K7193"/>
    </row>
    <row r="7194" spans="11:11" x14ac:dyDescent="0.25">
      <c r="K7194"/>
    </row>
    <row r="7195" spans="11:11" x14ac:dyDescent="0.25">
      <c r="K7195"/>
    </row>
    <row r="7196" spans="11:11" x14ac:dyDescent="0.25">
      <c r="K7196"/>
    </row>
    <row r="7197" spans="11:11" x14ac:dyDescent="0.25">
      <c r="K7197"/>
    </row>
    <row r="7198" spans="11:11" x14ac:dyDescent="0.25">
      <c r="K7198"/>
    </row>
    <row r="7199" spans="11:11" x14ac:dyDescent="0.25">
      <c r="K7199"/>
    </row>
    <row r="7200" spans="11:11" x14ac:dyDescent="0.25">
      <c r="K7200"/>
    </row>
    <row r="7201" spans="11:11" x14ac:dyDescent="0.25">
      <c r="K7201"/>
    </row>
    <row r="7202" spans="11:11" x14ac:dyDescent="0.25">
      <c r="K7202"/>
    </row>
    <row r="7203" spans="11:11" x14ac:dyDescent="0.25">
      <c r="K7203"/>
    </row>
    <row r="7204" spans="11:11" x14ac:dyDescent="0.25">
      <c r="K7204"/>
    </row>
    <row r="7205" spans="11:11" x14ac:dyDescent="0.25">
      <c r="K7205"/>
    </row>
    <row r="7206" spans="11:11" x14ac:dyDescent="0.25">
      <c r="K7206"/>
    </row>
    <row r="7207" spans="11:11" x14ac:dyDescent="0.25">
      <c r="K7207"/>
    </row>
    <row r="7208" spans="11:11" x14ac:dyDescent="0.25">
      <c r="K7208"/>
    </row>
    <row r="7209" spans="11:11" x14ac:dyDescent="0.25">
      <c r="K7209"/>
    </row>
    <row r="7210" spans="11:11" x14ac:dyDescent="0.25">
      <c r="K7210"/>
    </row>
    <row r="7211" spans="11:11" x14ac:dyDescent="0.25">
      <c r="K7211"/>
    </row>
    <row r="7212" spans="11:11" x14ac:dyDescent="0.25">
      <c r="K7212"/>
    </row>
    <row r="7213" spans="11:11" x14ac:dyDescent="0.25">
      <c r="K7213"/>
    </row>
    <row r="7214" spans="11:11" x14ac:dyDescent="0.25">
      <c r="K7214"/>
    </row>
    <row r="7215" spans="11:11" x14ac:dyDescent="0.25">
      <c r="K7215"/>
    </row>
    <row r="7216" spans="11:11" x14ac:dyDescent="0.25">
      <c r="K7216"/>
    </row>
    <row r="7217" spans="11:11" x14ac:dyDescent="0.25">
      <c r="K7217"/>
    </row>
    <row r="7218" spans="11:11" x14ac:dyDescent="0.25">
      <c r="K7218"/>
    </row>
    <row r="7219" spans="11:11" x14ac:dyDescent="0.25">
      <c r="K7219"/>
    </row>
    <row r="7220" spans="11:11" x14ac:dyDescent="0.25">
      <c r="K7220"/>
    </row>
    <row r="7221" spans="11:11" x14ac:dyDescent="0.25">
      <c r="K7221"/>
    </row>
    <row r="7222" spans="11:11" x14ac:dyDescent="0.25">
      <c r="K7222"/>
    </row>
    <row r="7223" spans="11:11" x14ac:dyDescent="0.25">
      <c r="K7223"/>
    </row>
    <row r="7224" spans="11:11" x14ac:dyDescent="0.25">
      <c r="K7224"/>
    </row>
    <row r="7225" spans="11:11" x14ac:dyDescent="0.25">
      <c r="K7225"/>
    </row>
    <row r="7226" spans="11:11" x14ac:dyDescent="0.25">
      <c r="K7226"/>
    </row>
    <row r="7227" spans="11:11" x14ac:dyDescent="0.25">
      <c r="K7227"/>
    </row>
    <row r="7228" spans="11:11" x14ac:dyDescent="0.25">
      <c r="K7228"/>
    </row>
    <row r="7229" spans="11:11" x14ac:dyDescent="0.25">
      <c r="K7229"/>
    </row>
    <row r="7230" spans="11:11" x14ac:dyDescent="0.25">
      <c r="K7230"/>
    </row>
    <row r="7231" spans="11:11" x14ac:dyDescent="0.25">
      <c r="K7231"/>
    </row>
    <row r="7232" spans="11:11" x14ac:dyDescent="0.25">
      <c r="K7232"/>
    </row>
    <row r="7233" spans="11:11" x14ac:dyDescent="0.25">
      <c r="K7233"/>
    </row>
    <row r="7234" spans="11:11" x14ac:dyDescent="0.25">
      <c r="K7234"/>
    </row>
    <row r="7235" spans="11:11" x14ac:dyDescent="0.25">
      <c r="K7235"/>
    </row>
    <row r="7236" spans="11:11" x14ac:dyDescent="0.25">
      <c r="K7236"/>
    </row>
    <row r="7237" spans="11:11" x14ac:dyDescent="0.25">
      <c r="K7237"/>
    </row>
    <row r="7238" spans="11:11" x14ac:dyDescent="0.25">
      <c r="K7238"/>
    </row>
    <row r="7239" spans="11:11" x14ac:dyDescent="0.25">
      <c r="K7239"/>
    </row>
    <row r="7240" spans="11:11" x14ac:dyDescent="0.25">
      <c r="K7240"/>
    </row>
    <row r="7241" spans="11:11" x14ac:dyDescent="0.25">
      <c r="K7241"/>
    </row>
    <row r="7242" spans="11:11" x14ac:dyDescent="0.25">
      <c r="K7242"/>
    </row>
    <row r="7243" spans="11:11" x14ac:dyDescent="0.25">
      <c r="K7243"/>
    </row>
    <row r="7244" spans="11:11" x14ac:dyDescent="0.25">
      <c r="K7244"/>
    </row>
    <row r="7245" spans="11:11" x14ac:dyDescent="0.25">
      <c r="K7245"/>
    </row>
    <row r="7246" spans="11:11" x14ac:dyDescent="0.25">
      <c r="K7246"/>
    </row>
    <row r="7247" spans="11:11" x14ac:dyDescent="0.25">
      <c r="K7247"/>
    </row>
    <row r="7248" spans="11:11" x14ac:dyDescent="0.25">
      <c r="K7248"/>
    </row>
    <row r="7249" spans="11:11" x14ac:dyDescent="0.25">
      <c r="K7249"/>
    </row>
    <row r="7250" spans="11:11" x14ac:dyDescent="0.25">
      <c r="K7250"/>
    </row>
    <row r="7251" spans="11:11" x14ac:dyDescent="0.25">
      <c r="K7251"/>
    </row>
    <row r="7252" spans="11:11" x14ac:dyDescent="0.25">
      <c r="K7252"/>
    </row>
    <row r="7253" spans="11:11" x14ac:dyDescent="0.25">
      <c r="K7253"/>
    </row>
    <row r="7254" spans="11:11" x14ac:dyDescent="0.25">
      <c r="K7254"/>
    </row>
    <row r="7255" spans="11:11" x14ac:dyDescent="0.25">
      <c r="K7255"/>
    </row>
    <row r="7256" spans="11:11" x14ac:dyDescent="0.25">
      <c r="K7256"/>
    </row>
    <row r="7257" spans="11:11" x14ac:dyDescent="0.25">
      <c r="K7257"/>
    </row>
    <row r="7258" spans="11:11" x14ac:dyDescent="0.25">
      <c r="K7258"/>
    </row>
    <row r="7259" spans="11:11" x14ac:dyDescent="0.25">
      <c r="K7259"/>
    </row>
    <row r="7260" spans="11:11" x14ac:dyDescent="0.25">
      <c r="K7260"/>
    </row>
    <row r="7261" spans="11:11" x14ac:dyDescent="0.25">
      <c r="K7261"/>
    </row>
    <row r="7262" spans="11:11" x14ac:dyDescent="0.25">
      <c r="K7262"/>
    </row>
    <row r="7263" spans="11:11" x14ac:dyDescent="0.25">
      <c r="K7263"/>
    </row>
    <row r="7264" spans="11:11" x14ac:dyDescent="0.25">
      <c r="K7264"/>
    </row>
    <row r="7265" spans="11:11" x14ac:dyDescent="0.25">
      <c r="K7265"/>
    </row>
    <row r="7266" spans="11:11" x14ac:dyDescent="0.25">
      <c r="K7266"/>
    </row>
    <row r="7267" spans="11:11" x14ac:dyDescent="0.25">
      <c r="K7267"/>
    </row>
    <row r="7268" spans="11:11" x14ac:dyDescent="0.25">
      <c r="K7268"/>
    </row>
    <row r="7269" spans="11:11" x14ac:dyDescent="0.25">
      <c r="K7269"/>
    </row>
    <row r="7270" spans="11:11" x14ac:dyDescent="0.25">
      <c r="K7270"/>
    </row>
    <row r="7271" spans="11:11" x14ac:dyDescent="0.25">
      <c r="K7271"/>
    </row>
    <row r="7272" spans="11:11" x14ac:dyDescent="0.25">
      <c r="K7272"/>
    </row>
    <row r="7273" spans="11:11" x14ac:dyDescent="0.25">
      <c r="K7273"/>
    </row>
    <row r="7274" spans="11:11" x14ac:dyDescent="0.25">
      <c r="K7274"/>
    </row>
    <row r="7275" spans="11:11" x14ac:dyDescent="0.25">
      <c r="K7275"/>
    </row>
    <row r="7276" spans="11:11" x14ac:dyDescent="0.25">
      <c r="K7276"/>
    </row>
    <row r="7277" spans="11:11" x14ac:dyDescent="0.25">
      <c r="K7277"/>
    </row>
    <row r="7278" spans="11:11" x14ac:dyDescent="0.25">
      <c r="K7278"/>
    </row>
    <row r="7279" spans="11:11" x14ac:dyDescent="0.25">
      <c r="K7279"/>
    </row>
    <row r="7280" spans="11:11" x14ac:dyDescent="0.25">
      <c r="K7280"/>
    </row>
    <row r="7281" spans="11:11" x14ac:dyDescent="0.25">
      <c r="K7281"/>
    </row>
    <row r="7282" spans="11:11" x14ac:dyDescent="0.25">
      <c r="K7282"/>
    </row>
    <row r="7283" spans="11:11" x14ac:dyDescent="0.25">
      <c r="K7283"/>
    </row>
    <row r="7284" spans="11:11" x14ac:dyDescent="0.25">
      <c r="K7284"/>
    </row>
    <row r="7285" spans="11:11" x14ac:dyDescent="0.25">
      <c r="K7285"/>
    </row>
    <row r="7286" spans="11:11" x14ac:dyDescent="0.25">
      <c r="K7286"/>
    </row>
    <row r="7287" spans="11:11" x14ac:dyDescent="0.25">
      <c r="K7287"/>
    </row>
    <row r="7288" spans="11:11" x14ac:dyDescent="0.25">
      <c r="K7288"/>
    </row>
    <row r="7289" spans="11:11" x14ac:dyDescent="0.25">
      <c r="K7289"/>
    </row>
    <row r="7290" spans="11:11" x14ac:dyDescent="0.25">
      <c r="K7290"/>
    </row>
    <row r="7291" spans="11:11" x14ac:dyDescent="0.25">
      <c r="K7291"/>
    </row>
    <row r="7292" spans="11:11" x14ac:dyDescent="0.25">
      <c r="K7292"/>
    </row>
    <row r="7293" spans="11:11" x14ac:dyDescent="0.25">
      <c r="K7293"/>
    </row>
    <row r="7294" spans="11:11" x14ac:dyDescent="0.25">
      <c r="K7294"/>
    </row>
    <row r="7295" spans="11:11" x14ac:dyDescent="0.25">
      <c r="K7295"/>
    </row>
    <row r="7296" spans="11:11" x14ac:dyDescent="0.25">
      <c r="K7296"/>
    </row>
    <row r="7297" spans="11:11" x14ac:dyDescent="0.25">
      <c r="K7297"/>
    </row>
    <row r="7298" spans="11:11" x14ac:dyDescent="0.25">
      <c r="K7298"/>
    </row>
    <row r="7299" spans="11:11" x14ac:dyDescent="0.25">
      <c r="K7299"/>
    </row>
    <row r="7300" spans="11:11" x14ac:dyDescent="0.25">
      <c r="K7300"/>
    </row>
    <row r="7301" spans="11:11" x14ac:dyDescent="0.25">
      <c r="K7301"/>
    </row>
    <row r="7302" spans="11:11" x14ac:dyDescent="0.25">
      <c r="K7302"/>
    </row>
    <row r="7303" spans="11:11" x14ac:dyDescent="0.25">
      <c r="K7303"/>
    </row>
    <row r="7304" spans="11:11" x14ac:dyDescent="0.25">
      <c r="K7304"/>
    </row>
    <row r="7305" spans="11:11" x14ac:dyDescent="0.25">
      <c r="K7305"/>
    </row>
    <row r="7306" spans="11:11" x14ac:dyDescent="0.25">
      <c r="K7306"/>
    </row>
    <row r="7307" spans="11:11" x14ac:dyDescent="0.25">
      <c r="K7307"/>
    </row>
    <row r="7308" spans="11:11" x14ac:dyDescent="0.25">
      <c r="K7308"/>
    </row>
    <row r="7309" spans="11:11" x14ac:dyDescent="0.25">
      <c r="K7309"/>
    </row>
    <row r="7310" spans="11:11" x14ac:dyDescent="0.25">
      <c r="K7310"/>
    </row>
    <row r="7311" spans="11:11" x14ac:dyDescent="0.25">
      <c r="K7311"/>
    </row>
    <row r="7312" spans="11:11" x14ac:dyDescent="0.25">
      <c r="K7312"/>
    </row>
    <row r="7313" spans="11:11" x14ac:dyDescent="0.25">
      <c r="K7313"/>
    </row>
    <row r="7314" spans="11:11" x14ac:dyDescent="0.25">
      <c r="K7314"/>
    </row>
    <row r="7315" spans="11:11" x14ac:dyDescent="0.25">
      <c r="K7315"/>
    </row>
    <row r="7316" spans="11:11" x14ac:dyDescent="0.25">
      <c r="K7316"/>
    </row>
    <row r="7317" spans="11:11" x14ac:dyDescent="0.25">
      <c r="K7317"/>
    </row>
    <row r="7318" spans="11:11" x14ac:dyDescent="0.25">
      <c r="K7318"/>
    </row>
    <row r="7319" spans="11:11" x14ac:dyDescent="0.25">
      <c r="K7319"/>
    </row>
    <row r="7320" spans="11:11" x14ac:dyDescent="0.25">
      <c r="K7320"/>
    </row>
    <row r="7321" spans="11:11" x14ac:dyDescent="0.25">
      <c r="K7321"/>
    </row>
    <row r="7322" spans="11:11" x14ac:dyDescent="0.25">
      <c r="K7322"/>
    </row>
    <row r="7323" spans="11:11" x14ac:dyDescent="0.25">
      <c r="K7323"/>
    </row>
    <row r="7324" spans="11:11" x14ac:dyDescent="0.25">
      <c r="K7324"/>
    </row>
    <row r="7325" spans="11:11" x14ac:dyDescent="0.25">
      <c r="K7325"/>
    </row>
    <row r="7326" spans="11:11" x14ac:dyDescent="0.25">
      <c r="K7326"/>
    </row>
    <row r="7327" spans="11:11" x14ac:dyDescent="0.25">
      <c r="K7327"/>
    </row>
    <row r="7328" spans="11:11" x14ac:dyDescent="0.25">
      <c r="K7328"/>
    </row>
    <row r="7329" spans="11:11" x14ac:dyDescent="0.25">
      <c r="K7329"/>
    </row>
    <row r="7330" spans="11:11" x14ac:dyDescent="0.25">
      <c r="K7330"/>
    </row>
    <row r="7331" spans="11:11" x14ac:dyDescent="0.25">
      <c r="K7331"/>
    </row>
    <row r="7332" spans="11:11" x14ac:dyDescent="0.25">
      <c r="K7332"/>
    </row>
    <row r="7333" spans="11:11" x14ac:dyDescent="0.25">
      <c r="K7333"/>
    </row>
    <row r="7334" spans="11:11" x14ac:dyDescent="0.25">
      <c r="K7334"/>
    </row>
    <row r="7335" spans="11:11" x14ac:dyDescent="0.25">
      <c r="K7335"/>
    </row>
    <row r="7336" spans="11:11" x14ac:dyDescent="0.25">
      <c r="K7336"/>
    </row>
    <row r="7337" spans="11:11" x14ac:dyDescent="0.25">
      <c r="K7337"/>
    </row>
    <row r="7338" spans="11:11" x14ac:dyDescent="0.25">
      <c r="K7338"/>
    </row>
    <row r="7339" spans="11:11" x14ac:dyDescent="0.25">
      <c r="K7339"/>
    </row>
    <row r="7340" spans="11:11" x14ac:dyDescent="0.25">
      <c r="K7340"/>
    </row>
    <row r="7341" spans="11:11" x14ac:dyDescent="0.25">
      <c r="K7341"/>
    </row>
    <row r="7342" spans="11:11" x14ac:dyDescent="0.25">
      <c r="K7342"/>
    </row>
    <row r="7343" spans="11:11" x14ac:dyDescent="0.25">
      <c r="K7343"/>
    </row>
    <row r="7344" spans="11:11" x14ac:dyDescent="0.25">
      <c r="K7344"/>
    </row>
    <row r="7345" spans="11:11" x14ac:dyDescent="0.25">
      <c r="K7345"/>
    </row>
    <row r="7346" spans="11:11" x14ac:dyDescent="0.25">
      <c r="K7346"/>
    </row>
    <row r="7347" spans="11:11" x14ac:dyDescent="0.25">
      <c r="K7347"/>
    </row>
    <row r="7348" spans="11:11" x14ac:dyDescent="0.25">
      <c r="K7348"/>
    </row>
    <row r="7349" spans="11:11" x14ac:dyDescent="0.25">
      <c r="K7349"/>
    </row>
    <row r="7350" spans="11:11" x14ac:dyDescent="0.25">
      <c r="K7350"/>
    </row>
    <row r="7351" spans="11:11" x14ac:dyDescent="0.25">
      <c r="K7351"/>
    </row>
    <row r="7352" spans="11:11" x14ac:dyDescent="0.25">
      <c r="K7352"/>
    </row>
    <row r="7353" spans="11:11" x14ac:dyDescent="0.25">
      <c r="K7353"/>
    </row>
    <row r="7354" spans="11:11" x14ac:dyDescent="0.25">
      <c r="K7354"/>
    </row>
    <row r="7355" spans="11:11" x14ac:dyDescent="0.25">
      <c r="K7355"/>
    </row>
    <row r="7356" spans="11:11" x14ac:dyDescent="0.25">
      <c r="K7356"/>
    </row>
    <row r="7357" spans="11:11" x14ac:dyDescent="0.25">
      <c r="K7357"/>
    </row>
    <row r="7358" spans="11:11" x14ac:dyDescent="0.25">
      <c r="K7358"/>
    </row>
    <row r="7359" spans="11:11" x14ac:dyDescent="0.25">
      <c r="K7359"/>
    </row>
    <row r="7360" spans="11:11" x14ac:dyDescent="0.25">
      <c r="K7360"/>
    </row>
    <row r="7361" spans="11:11" x14ac:dyDescent="0.25">
      <c r="K7361"/>
    </row>
    <row r="7362" spans="11:11" x14ac:dyDescent="0.25">
      <c r="K7362"/>
    </row>
    <row r="7363" spans="11:11" x14ac:dyDescent="0.25">
      <c r="K7363"/>
    </row>
    <row r="7364" spans="11:11" x14ac:dyDescent="0.25">
      <c r="K7364"/>
    </row>
    <row r="7365" spans="11:11" x14ac:dyDescent="0.25">
      <c r="K7365"/>
    </row>
    <row r="7366" spans="11:11" x14ac:dyDescent="0.25">
      <c r="K7366"/>
    </row>
    <row r="7367" spans="11:11" x14ac:dyDescent="0.25">
      <c r="K7367"/>
    </row>
    <row r="7368" spans="11:11" x14ac:dyDescent="0.25">
      <c r="K7368"/>
    </row>
    <row r="7369" spans="11:11" x14ac:dyDescent="0.25">
      <c r="K7369"/>
    </row>
    <row r="7370" spans="11:11" x14ac:dyDescent="0.25">
      <c r="K7370"/>
    </row>
    <row r="7371" spans="11:11" x14ac:dyDescent="0.25">
      <c r="K7371"/>
    </row>
    <row r="7372" spans="11:11" x14ac:dyDescent="0.25">
      <c r="K7372"/>
    </row>
    <row r="7373" spans="11:11" x14ac:dyDescent="0.25">
      <c r="K7373"/>
    </row>
    <row r="7374" spans="11:11" x14ac:dyDescent="0.25">
      <c r="K7374"/>
    </row>
    <row r="7375" spans="11:11" x14ac:dyDescent="0.25">
      <c r="K7375"/>
    </row>
    <row r="7376" spans="11:11" x14ac:dyDescent="0.25">
      <c r="K7376"/>
    </row>
    <row r="7377" spans="11:11" x14ac:dyDescent="0.25">
      <c r="K7377"/>
    </row>
    <row r="7378" spans="11:11" x14ac:dyDescent="0.25">
      <c r="K7378"/>
    </row>
    <row r="7379" spans="11:11" x14ac:dyDescent="0.25">
      <c r="K7379"/>
    </row>
    <row r="7380" spans="11:11" x14ac:dyDescent="0.25">
      <c r="K7380"/>
    </row>
    <row r="7381" spans="11:11" x14ac:dyDescent="0.25">
      <c r="K7381"/>
    </row>
    <row r="7382" spans="11:11" x14ac:dyDescent="0.25">
      <c r="K7382"/>
    </row>
    <row r="7383" spans="11:11" x14ac:dyDescent="0.25">
      <c r="K7383"/>
    </row>
    <row r="7384" spans="11:11" x14ac:dyDescent="0.25">
      <c r="K7384"/>
    </row>
    <row r="7385" spans="11:11" x14ac:dyDescent="0.25">
      <c r="K7385"/>
    </row>
    <row r="7386" spans="11:11" x14ac:dyDescent="0.25">
      <c r="K7386"/>
    </row>
    <row r="7387" spans="11:11" x14ac:dyDescent="0.25">
      <c r="K7387"/>
    </row>
    <row r="7388" spans="11:11" x14ac:dyDescent="0.25">
      <c r="K7388"/>
    </row>
    <row r="7389" spans="11:11" x14ac:dyDescent="0.25">
      <c r="K7389"/>
    </row>
    <row r="7390" spans="11:11" x14ac:dyDescent="0.25">
      <c r="K7390"/>
    </row>
    <row r="7391" spans="11:11" x14ac:dyDescent="0.25">
      <c r="K7391"/>
    </row>
    <row r="7392" spans="11:11" x14ac:dyDescent="0.25">
      <c r="K7392"/>
    </row>
    <row r="7393" spans="11:11" x14ac:dyDescent="0.25">
      <c r="K7393"/>
    </row>
    <row r="7394" spans="11:11" x14ac:dyDescent="0.25">
      <c r="K7394"/>
    </row>
    <row r="7395" spans="11:11" x14ac:dyDescent="0.25">
      <c r="K7395"/>
    </row>
    <row r="7396" spans="11:11" x14ac:dyDescent="0.25">
      <c r="K7396"/>
    </row>
    <row r="7397" spans="11:11" x14ac:dyDescent="0.25">
      <c r="K7397"/>
    </row>
    <row r="7398" spans="11:11" x14ac:dyDescent="0.25">
      <c r="K7398"/>
    </row>
    <row r="7399" spans="11:11" x14ac:dyDescent="0.25">
      <c r="K7399"/>
    </row>
    <row r="7400" spans="11:11" x14ac:dyDescent="0.25">
      <c r="K7400"/>
    </row>
    <row r="7401" spans="11:11" x14ac:dyDescent="0.25">
      <c r="K7401"/>
    </row>
    <row r="7402" spans="11:11" x14ac:dyDescent="0.25">
      <c r="K7402"/>
    </row>
    <row r="7403" spans="11:11" x14ac:dyDescent="0.25">
      <c r="K7403"/>
    </row>
    <row r="7404" spans="11:11" x14ac:dyDescent="0.25">
      <c r="K7404"/>
    </row>
    <row r="7405" spans="11:11" x14ac:dyDescent="0.25">
      <c r="K7405"/>
    </row>
    <row r="7406" spans="11:11" x14ac:dyDescent="0.25">
      <c r="K7406"/>
    </row>
    <row r="7407" spans="11:11" x14ac:dyDescent="0.25">
      <c r="K7407"/>
    </row>
    <row r="7408" spans="11:11" x14ac:dyDescent="0.25">
      <c r="K7408"/>
    </row>
    <row r="7409" spans="11:11" x14ac:dyDescent="0.25">
      <c r="K7409"/>
    </row>
    <row r="7410" spans="11:11" x14ac:dyDescent="0.25">
      <c r="K7410"/>
    </row>
    <row r="7411" spans="11:11" x14ac:dyDescent="0.25">
      <c r="K7411"/>
    </row>
    <row r="7412" spans="11:11" x14ac:dyDescent="0.25">
      <c r="K7412"/>
    </row>
    <row r="7413" spans="11:11" x14ac:dyDescent="0.25">
      <c r="K7413"/>
    </row>
    <row r="7414" spans="11:11" x14ac:dyDescent="0.25">
      <c r="K7414"/>
    </row>
    <row r="7415" spans="11:11" x14ac:dyDescent="0.25">
      <c r="K7415"/>
    </row>
    <row r="7416" spans="11:11" x14ac:dyDescent="0.25">
      <c r="K7416"/>
    </row>
    <row r="7417" spans="11:11" x14ac:dyDescent="0.25">
      <c r="K7417"/>
    </row>
    <row r="7418" spans="11:11" x14ac:dyDescent="0.25">
      <c r="K7418"/>
    </row>
    <row r="7419" spans="11:11" x14ac:dyDescent="0.25">
      <c r="K7419"/>
    </row>
    <row r="7420" spans="11:11" x14ac:dyDescent="0.25">
      <c r="K7420"/>
    </row>
    <row r="7421" spans="11:11" x14ac:dyDescent="0.25">
      <c r="K7421"/>
    </row>
    <row r="7422" spans="11:11" x14ac:dyDescent="0.25">
      <c r="K7422"/>
    </row>
    <row r="7423" spans="11:11" x14ac:dyDescent="0.25">
      <c r="K7423"/>
    </row>
    <row r="7424" spans="11:11" x14ac:dyDescent="0.25">
      <c r="K7424"/>
    </row>
    <row r="7425" spans="11:11" x14ac:dyDescent="0.25">
      <c r="K7425"/>
    </row>
    <row r="7426" spans="11:11" x14ac:dyDescent="0.25">
      <c r="K7426"/>
    </row>
    <row r="7427" spans="11:11" x14ac:dyDescent="0.25">
      <c r="K7427"/>
    </row>
    <row r="7428" spans="11:11" x14ac:dyDescent="0.25">
      <c r="K7428"/>
    </row>
    <row r="7429" spans="11:11" x14ac:dyDescent="0.25">
      <c r="K7429"/>
    </row>
    <row r="7430" spans="11:11" x14ac:dyDescent="0.25">
      <c r="K7430"/>
    </row>
    <row r="7431" spans="11:11" x14ac:dyDescent="0.25">
      <c r="K7431"/>
    </row>
    <row r="7432" spans="11:11" x14ac:dyDescent="0.25">
      <c r="K7432"/>
    </row>
    <row r="7433" spans="11:11" x14ac:dyDescent="0.25">
      <c r="K7433"/>
    </row>
    <row r="7434" spans="11:11" x14ac:dyDescent="0.25">
      <c r="K7434"/>
    </row>
    <row r="7435" spans="11:11" x14ac:dyDescent="0.25">
      <c r="K7435"/>
    </row>
    <row r="7436" spans="11:11" x14ac:dyDescent="0.25">
      <c r="K7436"/>
    </row>
    <row r="7437" spans="11:11" x14ac:dyDescent="0.25">
      <c r="K7437"/>
    </row>
    <row r="7438" spans="11:11" x14ac:dyDescent="0.25">
      <c r="K7438"/>
    </row>
    <row r="7439" spans="11:11" x14ac:dyDescent="0.25">
      <c r="K7439"/>
    </row>
    <row r="7440" spans="11:11" x14ac:dyDescent="0.25">
      <c r="K7440"/>
    </row>
    <row r="7441" spans="11:11" x14ac:dyDescent="0.25">
      <c r="K7441"/>
    </row>
    <row r="7442" spans="11:11" x14ac:dyDescent="0.25">
      <c r="K7442"/>
    </row>
    <row r="7443" spans="11:11" x14ac:dyDescent="0.25">
      <c r="K7443"/>
    </row>
    <row r="7444" spans="11:11" x14ac:dyDescent="0.25">
      <c r="K7444"/>
    </row>
    <row r="7445" spans="11:11" x14ac:dyDescent="0.25">
      <c r="K7445"/>
    </row>
    <row r="7446" spans="11:11" x14ac:dyDescent="0.25">
      <c r="K7446"/>
    </row>
    <row r="7447" spans="11:11" x14ac:dyDescent="0.25">
      <c r="K7447"/>
    </row>
    <row r="7448" spans="11:11" x14ac:dyDescent="0.25">
      <c r="K7448"/>
    </row>
    <row r="7449" spans="11:11" x14ac:dyDescent="0.25">
      <c r="K7449"/>
    </row>
    <row r="7450" spans="11:11" x14ac:dyDescent="0.25">
      <c r="K7450"/>
    </row>
    <row r="7451" spans="11:11" x14ac:dyDescent="0.25">
      <c r="K7451"/>
    </row>
    <row r="7452" spans="11:11" x14ac:dyDescent="0.25">
      <c r="K7452"/>
    </row>
    <row r="7453" spans="11:11" x14ac:dyDescent="0.25">
      <c r="K7453"/>
    </row>
    <row r="7454" spans="11:11" x14ac:dyDescent="0.25">
      <c r="K7454"/>
    </row>
    <row r="7455" spans="11:11" x14ac:dyDescent="0.25">
      <c r="K7455"/>
    </row>
    <row r="7456" spans="11:11" x14ac:dyDescent="0.25">
      <c r="K7456"/>
    </row>
    <row r="7457" spans="11:11" x14ac:dyDescent="0.25">
      <c r="K7457"/>
    </row>
    <row r="7458" spans="11:11" x14ac:dyDescent="0.25">
      <c r="K7458"/>
    </row>
    <row r="7459" spans="11:11" x14ac:dyDescent="0.25">
      <c r="K7459"/>
    </row>
    <row r="7460" spans="11:11" x14ac:dyDescent="0.25">
      <c r="K7460"/>
    </row>
    <row r="7461" spans="11:11" x14ac:dyDescent="0.25">
      <c r="K7461"/>
    </row>
    <row r="7462" spans="11:11" x14ac:dyDescent="0.25">
      <c r="K7462"/>
    </row>
    <row r="7463" spans="11:11" x14ac:dyDescent="0.25">
      <c r="K7463"/>
    </row>
    <row r="7464" spans="11:11" x14ac:dyDescent="0.25">
      <c r="K7464"/>
    </row>
    <row r="7465" spans="11:11" x14ac:dyDescent="0.25">
      <c r="K7465"/>
    </row>
    <row r="7466" spans="11:11" x14ac:dyDescent="0.25">
      <c r="K7466"/>
    </row>
    <row r="7467" spans="11:11" x14ac:dyDescent="0.25">
      <c r="K7467"/>
    </row>
    <row r="7468" spans="11:11" x14ac:dyDescent="0.25">
      <c r="K7468"/>
    </row>
    <row r="7469" spans="11:11" x14ac:dyDescent="0.25">
      <c r="K7469"/>
    </row>
    <row r="7470" spans="11:11" x14ac:dyDescent="0.25">
      <c r="K7470"/>
    </row>
    <row r="7471" spans="11:11" x14ac:dyDescent="0.25">
      <c r="K7471"/>
    </row>
    <row r="7472" spans="11:11" x14ac:dyDescent="0.25">
      <c r="K7472"/>
    </row>
    <row r="7473" spans="11:11" x14ac:dyDescent="0.25">
      <c r="K7473"/>
    </row>
    <row r="7474" spans="11:11" x14ac:dyDescent="0.25">
      <c r="K7474"/>
    </row>
    <row r="7475" spans="11:11" x14ac:dyDescent="0.25">
      <c r="K7475"/>
    </row>
    <row r="7476" spans="11:11" x14ac:dyDescent="0.25">
      <c r="K7476"/>
    </row>
    <row r="7477" spans="11:11" x14ac:dyDescent="0.25">
      <c r="K7477"/>
    </row>
    <row r="7478" spans="11:11" x14ac:dyDescent="0.25">
      <c r="K7478"/>
    </row>
    <row r="7479" spans="11:11" x14ac:dyDescent="0.25">
      <c r="K7479"/>
    </row>
    <row r="7480" spans="11:11" x14ac:dyDescent="0.25">
      <c r="K7480"/>
    </row>
    <row r="7481" spans="11:11" x14ac:dyDescent="0.25">
      <c r="K7481"/>
    </row>
    <row r="7482" spans="11:11" x14ac:dyDescent="0.25">
      <c r="K7482"/>
    </row>
    <row r="7483" spans="11:11" x14ac:dyDescent="0.25">
      <c r="K7483"/>
    </row>
    <row r="7484" spans="11:11" x14ac:dyDescent="0.25">
      <c r="K7484"/>
    </row>
    <row r="7485" spans="11:11" x14ac:dyDescent="0.25">
      <c r="K7485"/>
    </row>
    <row r="7486" spans="11:11" x14ac:dyDescent="0.25">
      <c r="K7486"/>
    </row>
    <row r="7487" spans="11:11" x14ac:dyDescent="0.25">
      <c r="K7487"/>
    </row>
    <row r="7488" spans="11:11" x14ac:dyDescent="0.25">
      <c r="K7488"/>
    </row>
    <row r="7489" spans="11:11" x14ac:dyDescent="0.25">
      <c r="K7489"/>
    </row>
    <row r="7490" spans="11:11" x14ac:dyDescent="0.25">
      <c r="K7490"/>
    </row>
    <row r="7491" spans="11:11" x14ac:dyDescent="0.25">
      <c r="K7491"/>
    </row>
    <row r="7492" spans="11:11" x14ac:dyDescent="0.25">
      <c r="K7492"/>
    </row>
    <row r="7493" spans="11:11" x14ac:dyDescent="0.25">
      <c r="K7493"/>
    </row>
    <row r="7494" spans="11:11" x14ac:dyDescent="0.25">
      <c r="K7494"/>
    </row>
    <row r="7495" spans="11:11" x14ac:dyDescent="0.25">
      <c r="K7495"/>
    </row>
    <row r="7496" spans="11:11" x14ac:dyDescent="0.25">
      <c r="K7496"/>
    </row>
    <row r="7497" spans="11:11" x14ac:dyDescent="0.25">
      <c r="K7497"/>
    </row>
    <row r="7498" spans="11:11" x14ac:dyDescent="0.25">
      <c r="K7498"/>
    </row>
    <row r="7499" spans="11:11" x14ac:dyDescent="0.25">
      <c r="K7499"/>
    </row>
    <row r="7500" spans="11:11" x14ac:dyDescent="0.25">
      <c r="K7500"/>
    </row>
    <row r="7501" spans="11:11" x14ac:dyDescent="0.25">
      <c r="K7501"/>
    </row>
    <row r="7502" spans="11:11" x14ac:dyDescent="0.25">
      <c r="K7502"/>
    </row>
    <row r="7503" spans="11:11" x14ac:dyDescent="0.25">
      <c r="K7503"/>
    </row>
    <row r="7504" spans="11:11" x14ac:dyDescent="0.25">
      <c r="K7504"/>
    </row>
    <row r="7505" spans="11:11" x14ac:dyDescent="0.25">
      <c r="K7505"/>
    </row>
    <row r="7506" spans="11:11" x14ac:dyDescent="0.25">
      <c r="K7506"/>
    </row>
    <row r="7507" spans="11:11" x14ac:dyDescent="0.25">
      <c r="K7507"/>
    </row>
    <row r="7508" spans="11:11" x14ac:dyDescent="0.25">
      <c r="K7508"/>
    </row>
    <row r="7509" spans="11:11" x14ac:dyDescent="0.25">
      <c r="K7509"/>
    </row>
    <row r="7510" spans="11:11" x14ac:dyDescent="0.25">
      <c r="K7510"/>
    </row>
    <row r="7511" spans="11:11" x14ac:dyDescent="0.25">
      <c r="K7511"/>
    </row>
    <row r="7512" spans="11:11" x14ac:dyDescent="0.25">
      <c r="K7512"/>
    </row>
    <row r="7513" spans="11:11" x14ac:dyDescent="0.25">
      <c r="K7513"/>
    </row>
    <row r="7514" spans="11:11" x14ac:dyDescent="0.25">
      <c r="K7514"/>
    </row>
    <row r="7515" spans="11:11" x14ac:dyDescent="0.25">
      <c r="K7515"/>
    </row>
    <row r="7516" spans="11:11" x14ac:dyDescent="0.25">
      <c r="K7516"/>
    </row>
    <row r="7517" spans="11:11" x14ac:dyDescent="0.25">
      <c r="K7517"/>
    </row>
    <row r="7518" spans="11:11" x14ac:dyDescent="0.25">
      <c r="K7518"/>
    </row>
    <row r="7519" spans="11:11" x14ac:dyDescent="0.25">
      <c r="K7519"/>
    </row>
    <row r="7520" spans="11:11" x14ac:dyDescent="0.25">
      <c r="K7520"/>
    </row>
    <row r="7521" spans="11:11" x14ac:dyDescent="0.25">
      <c r="K7521"/>
    </row>
    <row r="7522" spans="11:11" x14ac:dyDescent="0.25">
      <c r="K7522"/>
    </row>
    <row r="7523" spans="11:11" x14ac:dyDescent="0.25">
      <c r="K7523"/>
    </row>
    <row r="7524" spans="11:11" x14ac:dyDescent="0.25">
      <c r="K7524"/>
    </row>
    <row r="7525" spans="11:11" x14ac:dyDescent="0.25">
      <c r="K7525"/>
    </row>
    <row r="7526" spans="11:11" x14ac:dyDescent="0.25">
      <c r="K7526"/>
    </row>
    <row r="7527" spans="11:11" x14ac:dyDescent="0.25">
      <c r="K7527"/>
    </row>
    <row r="7528" spans="11:11" x14ac:dyDescent="0.25">
      <c r="K7528"/>
    </row>
    <row r="7529" spans="11:11" x14ac:dyDescent="0.25">
      <c r="K7529"/>
    </row>
    <row r="7530" spans="11:11" x14ac:dyDescent="0.25">
      <c r="K7530"/>
    </row>
    <row r="7531" spans="11:11" x14ac:dyDescent="0.25">
      <c r="K7531"/>
    </row>
    <row r="7532" spans="11:11" x14ac:dyDescent="0.25">
      <c r="K7532"/>
    </row>
    <row r="7533" spans="11:11" x14ac:dyDescent="0.25">
      <c r="K7533"/>
    </row>
    <row r="7534" spans="11:11" x14ac:dyDescent="0.25">
      <c r="K7534"/>
    </row>
    <row r="7535" spans="11:11" x14ac:dyDescent="0.25">
      <c r="K7535"/>
    </row>
    <row r="7536" spans="11:11" x14ac:dyDescent="0.25">
      <c r="K7536"/>
    </row>
    <row r="7537" spans="11:11" x14ac:dyDescent="0.25">
      <c r="K7537"/>
    </row>
    <row r="7538" spans="11:11" x14ac:dyDescent="0.25">
      <c r="K7538"/>
    </row>
    <row r="7539" spans="11:11" x14ac:dyDescent="0.25">
      <c r="K7539"/>
    </row>
    <row r="7540" spans="11:11" x14ac:dyDescent="0.25">
      <c r="K7540"/>
    </row>
    <row r="7541" spans="11:11" x14ac:dyDescent="0.25">
      <c r="K7541"/>
    </row>
    <row r="7542" spans="11:11" x14ac:dyDescent="0.25">
      <c r="K7542"/>
    </row>
    <row r="7543" spans="11:11" x14ac:dyDescent="0.25">
      <c r="K7543"/>
    </row>
    <row r="7544" spans="11:11" x14ac:dyDescent="0.25">
      <c r="K7544"/>
    </row>
    <row r="7545" spans="11:11" x14ac:dyDescent="0.25">
      <c r="K7545"/>
    </row>
    <row r="7546" spans="11:11" x14ac:dyDescent="0.25">
      <c r="K7546"/>
    </row>
    <row r="7547" spans="11:11" x14ac:dyDescent="0.25">
      <c r="K7547"/>
    </row>
    <row r="7548" spans="11:11" x14ac:dyDescent="0.25">
      <c r="K7548"/>
    </row>
    <row r="7549" spans="11:11" x14ac:dyDescent="0.25">
      <c r="K7549"/>
    </row>
    <row r="7550" spans="11:11" x14ac:dyDescent="0.25">
      <c r="K7550"/>
    </row>
    <row r="7551" spans="11:11" x14ac:dyDescent="0.25">
      <c r="K7551"/>
    </row>
    <row r="7552" spans="11:11" x14ac:dyDescent="0.25">
      <c r="K7552"/>
    </row>
    <row r="7553" spans="11:11" x14ac:dyDescent="0.25">
      <c r="K7553"/>
    </row>
    <row r="7554" spans="11:11" x14ac:dyDescent="0.25">
      <c r="K7554"/>
    </row>
    <row r="7555" spans="11:11" x14ac:dyDescent="0.25">
      <c r="K7555"/>
    </row>
    <row r="7556" spans="11:11" x14ac:dyDescent="0.25">
      <c r="K7556"/>
    </row>
    <row r="7557" spans="11:11" x14ac:dyDescent="0.25">
      <c r="K7557"/>
    </row>
    <row r="7558" spans="11:11" x14ac:dyDescent="0.25">
      <c r="K7558"/>
    </row>
    <row r="7559" spans="11:11" x14ac:dyDescent="0.25">
      <c r="K7559"/>
    </row>
    <row r="7560" spans="11:11" x14ac:dyDescent="0.25">
      <c r="K7560"/>
    </row>
    <row r="7561" spans="11:11" x14ac:dyDescent="0.25">
      <c r="K7561"/>
    </row>
    <row r="7562" spans="11:11" x14ac:dyDescent="0.25">
      <c r="K7562"/>
    </row>
    <row r="7563" spans="11:11" x14ac:dyDescent="0.25">
      <c r="K7563"/>
    </row>
    <row r="7564" spans="11:11" x14ac:dyDescent="0.25">
      <c r="K7564"/>
    </row>
    <row r="7565" spans="11:11" x14ac:dyDescent="0.25">
      <c r="K7565"/>
    </row>
    <row r="7566" spans="11:11" x14ac:dyDescent="0.25">
      <c r="K7566"/>
    </row>
    <row r="7567" spans="11:11" x14ac:dyDescent="0.25">
      <c r="K7567"/>
    </row>
    <row r="7568" spans="11:11" x14ac:dyDescent="0.25">
      <c r="K7568"/>
    </row>
    <row r="7569" spans="11:11" x14ac:dyDescent="0.25">
      <c r="K7569"/>
    </row>
    <row r="7570" spans="11:11" x14ac:dyDescent="0.25">
      <c r="K7570"/>
    </row>
    <row r="7571" spans="11:11" x14ac:dyDescent="0.25">
      <c r="K7571"/>
    </row>
    <row r="7572" spans="11:11" x14ac:dyDescent="0.25">
      <c r="K7572"/>
    </row>
    <row r="7573" spans="11:11" x14ac:dyDescent="0.25">
      <c r="K7573"/>
    </row>
    <row r="7574" spans="11:11" x14ac:dyDescent="0.25">
      <c r="K7574"/>
    </row>
    <row r="7575" spans="11:11" x14ac:dyDescent="0.25">
      <c r="K7575"/>
    </row>
    <row r="7576" spans="11:11" x14ac:dyDescent="0.25">
      <c r="K7576"/>
    </row>
    <row r="7577" spans="11:11" x14ac:dyDescent="0.25">
      <c r="K7577"/>
    </row>
    <row r="7578" spans="11:11" x14ac:dyDescent="0.25">
      <c r="K7578"/>
    </row>
    <row r="7579" spans="11:11" x14ac:dyDescent="0.25">
      <c r="K7579"/>
    </row>
    <row r="7580" spans="11:11" x14ac:dyDescent="0.25">
      <c r="K7580"/>
    </row>
    <row r="7581" spans="11:11" x14ac:dyDescent="0.25">
      <c r="K7581"/>
    </row>
    <row r="7582" spans="11:11" x14ac:dyDescent="0.25">
      <c r="K7582"/>
    </row>
    <row r="7583" spans="11:11" x14ac:dyDescent="0.25">
      <c r="K7583"/>
    </row>
    <row r="7584" spans="11:11" x14ac:dyDescent="0.25">
      <c r="K7584"/>
    </row>
    <row r="7585" spans="11:11" x14ac:dyDescent="0.25">
      <c r="K7585"/>
    </row>
    <row r="7586" spans="11:11" x14ac:dyDescent="0.25">
      <c r="K7586"/>
    </row>
    <row r="7587" spans="11:11" x14ac:dyDescent="0.25">
      <c r="K7587"/>
    </row>
    <row r="7588" spans="11:11" x14ac:dyDescent="0.25">
      <c r="K7588"/>
    </row>
    <row r="7589" spans="11:11" x14ac:dyDescent="0.25">
      <c r="K7589"/>
    </row>
    <row r="7590" spans="11:11" x14ac:dyDescent="0.25">
      <c r="K7590"/>
    </row>
    <row r="7591" spans="11:11" x14ac:dyDescent="0.25">
      <c r="K7591"/>
    </row>
    <row r="7592" spans="11:11" x14ac:dyDescent="0.25">
      <c r="K7592"/>
    </row>
    <row r="7593" spans="11:11" x14ac:dyDescent="0.25">
      <c r="K7593"/>
    </row>
    <row r="7594" spans="11:11" x14ac:dyDescent="0.25">
      <c r="K7594"/>
    </row>
    <row r="7595" spans="11:11" x14ac:dyDescent="0.25">
      <c r="K7595"/>
    </row>
    <row r="7596" spans="11:11" x14ac:dyDescent="0.25">
      <c r="K7596"/>
    </row>
    <row r="7597" spans="11:11" x14ac:dyDescent="0.25">
      <c r="K7597"/>
    </row>
    <row r="7598" spans="11:11" x14ac:dyDescent="0.25">
      <c r="K7598"/>
    </row>
    <row r="7599" spans="11:11" x14ac:dyDescent="0.25">
      <c r="K7599"/>
    </row>
    <row r="7600" spans="11:11" x14ac:dyDescent="0.25">
      <c r="K7600"/>
    </row>
    <row r="7601" spans="11:11" x14ac:dyDescent="0.25">
      <c r="K7601"/>
    </row>
    <row r="7602" spans="11:11" x14ac:dyDescent="0.25">
      <c r="K7602"/>
    </row>
    <row r="7603" spans="11:11" x14ac:dyDescent="0.25">
      <c r="K7603"/>
    </row>
    <row r="7604" spans="11:11" x14ac:dyDescent="0.25">
      <c r="K7604"/>
    </row>
    <row r="7605" spans="11:11" x14ac:dyDescent="0.25">
      <c r="K7605"/>
    </row>
    <row r="7606" spans="11:11" x14ac:dyDescent="0.25">
      <c r="K7606"/>
    </row>
    <row r="7607" spans="11:11" x14ac:dyDescent="0.25">
      <c r="K7607"/>
    </row>
    <row r="7608" spans="11:11" x14ac:dyDescent="0.25">
      <c r="K7608"/>
    </row>
    <row r="7609" spans="11:11" x14ac:dyDescent="0.25">
      <c r="K7609"/>
    </row>
    <row r="7610" spans="11:11" x14ac:dyDescent="0.25">
      <c r="K7610"/>
    </row>
    <row r="7611" spans="11:11" x14ac:dyDescent="0.25">
      <c r="K7611"/>
    </row>
    <row r="7612" spans="11:11" x14ac:dyDescent="0.25">
      <c r="K7612"/>
    </row>
    <row r="7613" spans="11:11" x14ac:dyDescent="0.25">
      <c r="K7613"/>
    </row>
    <row r="7614" spans="11:11" x14ac:dyDescent="0.25">
      <c r="K7614"/>
    </row>
    <row r="7615" spans="11:11" x14ac:dyDescent="0.25">
      <c r="K7615"/>
    </row>
    <row r="7616" spans="11:11" x14ac:dyDescent="0.25">
      <c r="K7616"/>
    </row>
    <row r="7617" spans="11:11" x14ac:dyDescent="0.25">
      <c r="K7617"/>
    </row>
    <row r="7618" spans="11:11" x14ac:dyDescent="0.25">
      <c r="K7618"/>
    </row>
    <row r="7619" spans="11:11" x14ac:dyDescent="0.25">
      <c r="K7619"/>
    </row>
    <row r="7620" spans="11:11" x14ac:dyDescent="0.25">
      <c r="K7620"/>
    </row>
    <row r="7621" spans="11:11" x14ac:dyDescent="0.25">
      <c r="K7621"/>
    </row>
    <row r="7622" spans="11:11" x14ac:dyDescent="0.25">
      <c r="K7622"/>
    </row>
    <row r="7623" spans="11:11" x14ac:dyDescent="0.25">
      <c r="K7623"/>
    </row>
    <row r="7624" spans="11:11" x14ac:dyDescent="0.25">
      <c r="K7624"/>
    </row>
    <row r="7625" spans="11:11" x14ac:dyDescent="0.25">
      <c r="K7625"/>
    </row>
    <row r="7626" spans="11:11" x14ac:dyDescent="0.25">
      <c r="K7626"/>
    </row>
    <row r="7627" spans="11:11" x14ac:dyDescent="0.25">
      <c r="K7627"/>
    </row>
    <row r="7628" spans="11:11" x14ac:dyDescent="0.25">
      <c r="K7628"/>
    </row>
    <row r="7629" spans="11:11" x14ac:dyDescent="0.25">
      <c r="K7629"/>
    </row>
    <row r="7630" spans="11:11" x14ac:dyDescent="0.25">
      <c r="K7630"/>
    </row>
    <row r="7631" spans="11:11" x14ac:dyDescent="0.25">
      <c r="K7631"/>
    </row>
    <row r="7632" spans="11:11" x14ac:dyDescent="0.25">
      <c r="K7632"/>
    </row>
    <row r="7633" spans="11:11" x14ac:dyDescent="0.25">
      <c r="K7633"/>
    </row>
    <row r="7634" spans="11:11" x14ac:dyDescent="0.25">
      <c r="K7634"/>
    </row>
    <row r="7635" spans="11:11" x14ac:dyDescent="0.25">
      <c r="K7635"/>
    </row>
    <row r="7636" spans="11:11" x14ac:dyDescent="0.25">
      <c r="K7636"/>
    </row>
    <row r="7637" spans="11:11" x14ac:dyDescent="0.25">
      <c r="K7637"/>
    </row>
    <row r="7638" spans="11:11" x14ac:dyDescent="0.25">
      <c r="K7638"/>
    </row>
    <row r="7639" spans="11:11" x14ac:dyDescent="0.25">
      <c r="K7639"/>
    </row>
    <row r="7640" spans="11:11" x14ac:dyDescent="0.25">
      <c r="K7640"/>
    </row>
    <row r="7641" spans="11:11" x14ac:dyDescent="0.25">
      <c r="K7641"/>
    </row>
    <row r="7642" spans="11:11" x14ac:dyDescent="0.25">
      <c r="K7642"/>
    </row>
    <row r="7643" spans="11:11" x14ac:dyDescent="0.25">
      <c r="K7643"/>
    </row>
    <row r="7644" spans="11:11" x14ac:dyDescent="0.25">
      <c r="K7644"/>
    </row>
    <row r="7645" spans="11:11" x14ac:dyDescent="0.25">
      <c r="K7645"/>
    </row>
    <row r="7646" spans="11:11" x14ac:dyDescent="0.25">
      <c r="K7646"/>
    </row>
    <row r="7647" spans="11:11" x14ac:dyDescent="0.25">
      <c r="K7647"/>
    </row>
    <row r="7648" spans="11:11" x14ac:dyDescent="0.25">
      <c r="K7648"/>
    </row>
    <row r="7649" spans="11:11" x14ac:dyDescent="0.25">
      <c r="K7649"/>
    </row>
    <row r="7650" spans="11:11" x14ac:dyDescent="0.25">
      <c r="K7650"/>
    </row>
    <row r="7651" spans="11:11" x14ac:dyDescent="0.25">
      <c r="K7651"/>
    </row>
    <row r="7652" spans="11:11" x14ac:dyDescent="0.25">
      <c r="K7652"/>
    </row>
    <row r="7653" spans="11:11" x14ac:dyDescent="0.25">
      <c r="K7653"/>
    </row>
    <row r="7654" spans="11:11" x14ac:dyDescent="0.25">
      <c r="K7654"/>
    </row>
    <row r="7655" spans="11:11" x14ac:dyDescent="0.25">
      <c r="K7655"/>
    </row>
    <row r="7656" spans="11:11" x14ac:dyDescent="0.25">
      <c r="K7656"/>
    </row>
    <row r="7657" spans="11:11" x14ac:dyDescent="0.25">
      <c r="K7657"/>
    </row>
    <row r="7658" spans="11:11" x14ac:dyDescent="0.25">
      <c r="K7658"/>
    </row>
    <row r="7659" spans="11:11" x14ac:dyDescent="0.25">
      <c r="K7659"/>
    </row>
    <row r="7660" spans="11:11" x14ac:dyDescent="0.25">
      <c r="K7660"/>
    </row>
    <row r="7661" spans="11:11" x14ac:dyDescent="0.25">
      <c r="K7661"/>
    </row>
    <row r="7662" spans="11:11" x14ac:dyDescent="0.25">
      <c r="K7662"/>
    </row>
    <row r="7663" spans="11:11" x14ac:dyDescent="0.25">
      <c r="K7663"/>
    </row>
    <row r="7664" spans="11:11" x14ac:dyDescent="0.25">
      <c r="K7664"/>
    </row>
    <row r="7665" spans="11:11" x14ac:dyDescent="0.25">
      <c r="K7665"/>
    </row>
    <row r="7666" spans="11:11" x14ac:dyDescent="0.25">
      <c r="K7666"/>
    </row>
    <row r="7667" spans="11:11" x14ac:dyDescent="0.25">
      <c r="K7667"/>
    </row>
    <row r="7668" spans="11:11" x14ac:dyDescent="0.25">
      <c r="K7668"/>
    </row>
    <row r="7669" spans="11:11" x14ac:dyDescent="0.25">
      <c r="K7669"/>
    </row>
    <row r="7670" spans="11:11" x14ac:dyDescent="0.25">
      <c r="K7670"/>
    </row>
    <row r="7671" spans="11:11" x14ac:dyDescent="0.25">
      <c r="K7671"/>
    </row>
    <row r="7672" spans="11:11" x14ac:dyDescent="0.25">
      <c r="K7672"/>
    </row>
    <row r="7673" spans="11:11" x14ac:dyDescent="0.25">
      <c r="K7673"/>
    </row>
    <row r="7674" spans="11:11" x14ac:dyDescent="0.25">
      <c r="K7674"/>
    </row>
    <row r="7675" spans="11:11" x14ac:dyDescent="0.25">
      <c r="K7675"/>
    </row>
    <row r="7676" spans="11:11" x14ac:dyDescent="0.25">
      <c r="K7676"/>
    </row>
    <row r="7677" spans="11:11" x14ac:dyDescent="0.25">
      <c r="K7677"/>
    </row>
    <row r="7678" spans="11:11" x14ac:dyDescent="0.25">
      <c r="K7678"/>
    </row>
    <row r="7679" spans="11:11" x14ac:dyDescent="0.25">
      <c r="K7679"/>
    </row>
    <row r="7680" spans="11:11" x14ac:dyDescent="0.25">
      <c r="K7680"/>
    </row>
    <row r="7681" spans="11:11" x14ac:dyDescent="0.25">
      <c r="K7681"/>
    </row>
    <row r="7682" spans="11:11" x14ac:dyDescent="0.25">
      <c r="K7682"/>
    </row>
    <row r="7683" spans="11:11" x14ac:dyDescent="0.25">
      <c r="K7683"/>
    </row>
    <row r="7684" spans="11:11" x14ac:dyDescent="0.25">
      <c r="K7684"/>
    </row>
    <row r="7685" spans="11:11" x14ac:dyDescent="0.25">
      <c r="K7685"/>
    </row>
    <row r="7686" spans="11:11" x14ac:dyDescent="0.25">
      <c r="K7686"/>
    </row>
    <row r="7687" spans="11:11" x14ac:dyDescent="0.25">
      <c r="K7687"/>
    </row>
    <row r="7688" spans="11:11" x14ac:dyDescent="0.25">
      <c r="K7688"/>
    </row>
    <row r="7689" spans="11:11" x14ac:dyDescent="0.25">
      <c r="K7689"/>
    </row>
    <row r="7690" spans="11:11" x14ac:dyDescent="0.25">
      <c r="K7690"/>
    </row>
    <row r="7691" spans="11:11" x14ac:dyDescent="0.25">
      <c r="K7691"/>
    </row>
    <row r="7692" spans="11:11" x14ac:dyDescent="0.25">
      <c r="K7692"/>
    </row>
    <row r="7693" spans="11:11" x14ac:dyDescent="0.25">
      <c r="K7693"/>
    </row>
    <row r="7694" spans="11:11" x14ac:dyDescent="0.25">
      <c r="K7694"/>
    </row>
    <row r="7695" spans="11:11" x14ac:dyDescent="0.25">
      <c r="K7695"/>
    </row>
    <row r="7696" spans="11:11" x14ac:dyDescent="0.25">
      <c r="K7696"/>
    </row>
    <row r="7697" spans="11:11" x14ac:dyDescent="0.25">
      <c r="K7697"/>
    </row>
    <row r="7698" spans="11:11" x14ac:dyDescent="0.25">
      <c r="K7698"/>
    </row>
    <row r="7699" spans="11:11" x14ac:dyDescent="0.25">
      <c r="K7699"/>
    </row>
    <row r="7700" spans="11:11" x14ac:dyDescent="0.25">
      <c r="K7700"/>
    </row>
    <row r="7701" spans="11:11" x14ac:dyDescent="0.25">
      <c r="K7701"/>
    </row>
    <row r="7702" spans="11:11" x14ac:dyDescent="0.25">
      <c r="K7702"/>
    </row>
    <row r="7703" spans="11:11" x14ac:dyDescent="0.25">
      <c r="K7703"/>
    </row>
    <row r="7704" spans="11:11" x14ac:dyDescent="0.25">
      <c r="K7704"/>
    </row>
    <row r="7705" spans="11:11" x14ac:dyDescent="0.25">
      <c r="K7705"/>
    </row>
    <row r="7706" spans="11:11" x14ac:dyDescent="0.25">
      <c r="K7706"/>
    </row>
    <row r="7707" spans="11:11" x14ac:dyDescent="0.25">
      <c r="K7707"/>
    </row>
    <row r="7708" spans="11:11" x14ac:dyDescent="0.25">
      <c r="K7708"/>
    </row>
    <row r="7709" spans="11:11" x14ac:dyDescent="0.25">
      <c r="K7709"/>
    </row>
    <row r="7710" spans="11:11" x14ac:dyDescent="0.25">
      <c r="K7710"/>
    </row>
    <row r="7711" spans="11:11" x14ac:dyDescent="0.25">
      <c r="K7711"/>
    </row>
    <row r="7712" spans="11:11" x14ac:dyDescent="0.25">
      <c r="K7712"/>
    </row>
    <row r="7713" spans="11:11" x14ac:dyDescent="0.25">
      <c r="K7713"/>
    </row>
    <row r="7714" spans="11:11" x14ac:dyDescent="0.25">
      <c r="K7714"/>
    </row>
    <row r="7715" spans="11:11" x14ac:dyDescent="0.25">
      <c r="K7715"/>
    </row>
    <row r="7716" spans="11:11" x14ac:dyDescent="0.25">
      <c r="K7716"/>
    </row>
    <row r="7717" spans="11:11" x14ac:dyDescent="0.25">
      <c r="K7717"/>
    </row>
    <row r="7718" spans="11:11" x14ac:dyDescent="0.25">
      <c r="K7718"/>
    </row>
    <row r="7719" spans="11:11" x14ac:dyDescent="0.25">
      <c r="K7719"/>
    </row>
    <row r="7720" spans="11:11" x14ac:dyDescent="0.25">
      <c r="K7720"/>
    </row>
    <row r="7721" spans="11:11" x14ac:dyDescent="0.25">
      <c r="K7721"/>
    </row>
    <row r="7722" spans="11:11" x14ac:dyDescent="0.25">
      <c r="K7722"/>
    </row>
    <row r="7723" spans="11:11" x14ac:dyDescent="0.25">
      <c r="K7723"/>
    </row>
    <row r="7724" spans="11:11" x14ac:dyDescent="0.25">
      <c r="K7724"/>
    </row>
    <row r="7725" spans="11:11" x14ac:dyDescent="0.25">
      <c r="K7725"/>
    </row>
    <row r="7726" spans="11:11" x14ac:dyDescent="0.25">
      <c r="K7726"/>
    </row>
    <row r="7727" spans="11:11" x14ac:dyDescent="0.25">
      <c r="K7727"/>
    </row>
    <row r="7728" spans="11:11" x14ac:dyDescent="0.25">
      <c r="K7728"/>
    </row>
    <row r="7729" spans="11:11" x14ac:dyDescent="0.25">
      <c r="K7729"/>
    </row>
    <row r="7730" spans="11:11" x14ac:dyDescent="0.25">
      <c r="K7730"/>
    </row>
    <row r="7731" spans="11:11" x14ac:dyDescent="0.25">
      <c r="K7731"/>
    </row>
    <row r="7732" spans="11:11" x14ac:dyDescent="0.25">
      <c r="K7732"/>
    </row>
    <row r="7733" spans="11:11" x14ac:dyDescent="0.25">
      <c r="K7733"/>
    </row>
    <row r="7734" spans="11:11" x14ac:dyDescent="0.25">
      <c r="K7734"/>
    </row>
    <row r="7735" spans="11:11" x14ac:dyDescent="0.25">
      <c r="K7735"/>
    </row>
    <row r="7736" spans="11:11" x14ac:dyDescent="0.25">
      <c r="K7736"/>
    </row>
    <row r="7737" spans="11:11" x14ac:dyDescent="0.25">
      <c r="K7737"/>
    </row>
    <row r="7738" spans="11:11" x14ac:dyDescent="0.25">
      <c r="K7738"/>
    </row>
    <row r="7739" spans="11:11" x14ac:dyDescent="0.25">
      <c r="K7739"/>
    </row>
    <row r="7740" spans="11:11" x14ac:dyDescent="0.25">
      <c r="K7740"/>
    </row>
    <row r="7741" spans="11:11" x14ac:dyDescent="0.25">
      <c r="K7741"/>
    </row>
    <row r="7742" spans="11:11" x14ac:dyDescent="0.25">
      <c r="K7742"/>
    </row>
    <row r="7743" spans="11:11" x14ac:dyDescent="0.25">
      <c r="K7743"/>
    </row>
    <row r="7744" spans="11:11" x14ac:dyDescent="0.25">
      <c r="K7744"/>
    </row>
    <row r="7745" spans="11:11" x14ac:dyDescent="0.25">
      <c r="K7745"/>
    </row>
    <row r="7746" spans="11:11" x14ac:dyDescent="0.25">
      <c r="K7746"/>
    </row>
    <row r="7747" spans="11:11" x14ac:dyDescent="0.25">
      <c r="K7747"/>
    </row>
    <row r="7748" spans="11:11" x14ac:dyDescent="0.25">
      <c r="K7748"/>
    </row>
    <row r="7749" spans="11:11" x14ac:dyDescent="0.25">
      <c r="K7749"/>
    </row>
    <row r="7750" spans="11:11" x14ac:dyDescent="0.25">
      <c r="K7750"/>
    </row>
    <row r="7751" spans="11:11" x14ac:dyDescent="0.25">
      <c r="K7751"/>
    </row>
    <row r="7752" spans="11:11" x14ac:dyDescent="0.25">
      <c r="K7752"/>
    </row>
    <row r="7753" spans="11:11" x14ac:dyDescent="0.25">
      <c r="K7753"/>
    </row>
    <row r="7754" spans="11:11" x14ac:dyDescent="0.25">
      <c r="K7754"/>
    </row>
    <row r="7755" spans="11:11" x14ac:dyDescent="0.25">
      <c r="K7755"/>
    </row>
    <row r="7756" spans="11:11" x14ac:dyDescent="0.25">
      <c r="K7756"/>
    </row>
    <row r="7757" spans="11:11" x14ac:dyDescent="0.25">
      <c r="K7757"/>
    </row>
    <row r="7758" spans="11:11" x14ac:dyDescent="0.25">
      <c r="K7758"/>
    </row>
    <row r="7759" spans="11:11" x14ac:dyDescent="0.25">
      <c r="K7759"/>
    </row>
    <row r="7760" spans="11:11" x14ac:dyDescent="0.25">
      <c r="K7760"/>
    </row>
    <row r="7761" spans="11:11" x14ac:dyDescent="0.25">
      <c r="K7761"/>
    </row>
    <row r="7762" spans="11:11" x14ac:dyDescent="0.25">
      <c r="K7762"/>
    </row>
    <row r="7763" spans="11:11" x14ac:dyDescent="0.25">
      <c r="K7763"/>
    </row>
    <row r="7764" spans="11:11" x14ac:dyDescent="0.25">
      <c r="K7764"/>
    </row>
    <row r="7765" spans="11:11" x14ac:dyDescent="0.25">
      <c r="K7765"/>
    </row>
    <row r="7766" spans="11:11" x14ac:dyDescent="0.25">
      <c r="K7766"/>
    </row>
    <row r="7767" spans="11:11" x14ac:dyDescent="0.25">
      <c r="K7767"/>
    </row>
    <row r="7768" spans="11:11" x14ac:dyDescent="0.25">
      <c r="K7768"/>
    </row>
    <row r="7769" spans="11:11" x14ac:dyDescent="0.25">
      <c r="K7769"/>
    </row>
    <row r="7770" spans="11:11" x14ac:dyDescent="0.25">
      <c r="K7770"/>
    </row>
    <row r="7771" spans="11:11" x14ac:dyDescent="0.25">
      <c r="K7771"/>
    </row>
    <row r="7772" spans="11:11" x14ac:dyDescent="0.25">
      <c r="K7772"/>
    </row>
    <row r="7773" spans="11:11" x14ac:dyDescent="0.25">
      <c r="K7773"/>
    </row>
    <row r="7774" spans="11:11" x14ac:dyDescent="0.25">
      <c r="K7774"/>
    </row>
    <row r="7775" spans="11:11" x14ac:dyDescent="0.25">
      <c r="K7775"/>
    </row>
    <row r="7776" spans="11:11" x14ac:dyDescent="0.25">
      <c r="K7776"/>
    </row>
    <row r="7777" spans="11:11" x14ac:dyDescent="0.25">
      <c r="K7777"/>
    </row>
    <row r="7778" spans="11:11" x14ac:dyDescent="0.25">
      <c r="K7778"/>
    </row>
    <row r="7779" spans="11:11" x14ac:dyDescent="0.25">
      <c r="K7779"/>
    </row>
    <row r="7780" spans="11:11" x14ac:dyDescent="0.25">
      <c r="K7780"/>
    </row>
    <row r="7781" spans="11:11" x14ac:dyDescent="0.25">
      <c r="K7781"/>
    </row>
    <row r="7782" spans="11:11" x14ac:dyDescent="0.25">
      <c r="K7782"/>
    </row>
    <row r="7783" spans="11:11" x14ac:dyDescent="0.25">
      <c r="K7783"/>
    </row>
    <row r="7784" spans="11:11" x14ac:dyDescent="0.25">
      <c r="K7784"/>
    </row>
    <row r="7785" spans="11:11" x14ac:dyDescent="0.25">
      <c r="K7785"/>
    </row>
    <row r="7786" spans="11:11" x14ac:dyDescent="0.25">
      <c r="K7786"/>
    </row>
    <row r="7787" spans="11:11" x14ac:dyDescent="0.25">
      <c r="K7787"/>
    </row>
    <row r="7788" spans="11:11" x14ac:dyDescent="0.25">
      <c r="K7788"/>
    </row>
    <row r="7789" spans="11:11" x14ac:dyDescent="0.25">
      <c r="K7789"/>
    </row>
    <row r="7790" spans="11:11" x14ac:dyDescent="0.25">
      <c r="K7790"/>
    </row>
    <row r="7791" spans="11:11" x14ac:dyDescent="0.25">
      <c r="K7791"/>
    </row>
    <row r="7792" spans="11:11" x14ac:dyDescent="0.25">
      <c r="K7792"/>
    </row>
    <row r="7793" spans="11:11" x14ac:dyDescent="0.25">
      <c r="K7793"/>
    </row>
    <row r="7794" spans="11:11" x14ac:dyDescent="0.25">
      <c r="K7794"/>
    </row>
    <row r="7795" spans="11:11" x14ac:dyDescent="0.25">
      <c r="K7795"/>
    </row>
    <row r="7796" spans="11:11" x14ac:dyDescent="0.25">
      <c r="K7796"/>
    </row>
    <row r="7797" spans="11:11" x14ac:dyDescent="0.25">
      <c r="K7797"/>
    </row>
    <row r="7798" spans="11:11" x14ac:dyDescent="0.25">
      <c r="K7798"/>
    </row>
    <row r="7799" spans="11:11" x14ac:dyDescent="0.25">
      <c r="K7799"/>
    </row>
    <row r="7800" spans="11:11" x14ac:dyDescent="0.25">
      <c r="K7800"/>
    </row>
    <row r="7801" spans="11:11" x14ac:dyDescent="0.25">
      <c r="K7801"/>
    </row>
    <row r="7802" spans="11:11" x14ac:dyDescent="0.25">
      <c r="K7802"/>
    </row>
    <row r="7803" spans="11:11" x14ac:dyDescent="0.25">
      <c r="K7803"/>
    </row>
    <row r="7804" spans="11:11" x14ac:dyDescent="0.25">
      <c r="K7804"/>
    </row>
    <row r="7805" spans="11:11" x14ac:dyDescent="0.25">
      <c r="K7805"/>
    </row>
    <row r="7806" spans="11:11" x14ac:dyDescent="0.25">
      <c r="K7806"/>
    </row>
    <row r="7807" spans="11:11" x14ac:dyDescent="0.25">
      <c r="K7807"/>
    </row>
    <row r="7808" spans="11:11" x14ac:dyDescent="0.25">
      <c r="K7808"/>
    </row>
    <row r="7809" spans="11:11" x14ac:dyDescent="0.25">
      <c r="K7809"/>
    </row>
    <row r="7810" spans="11:11" x14ac:dyDescent="0.25">
      <c r="K7810"/>
    </row>
    <row r="7811" spans="11:11" x14ac:dyDescent="0.25">
      <c r="K7811"/>
    </row>
    <row r="7812" spans="11:11" x14ac:dyDescent="0.25">
      <c r="K7812"/>
    </row>
    <row r="7813" spans="11:11" x14ac:dyDescent="0.25">
      <c r="K7813"/>
    </row>
    <row r="7814" spans="11:11" x14ac:dyDescent="0.25">
      <c r="K7814"/>
    </row>
    <row r="7815" spans="11:11" x14ac:dyDescent="0.25">
      <c r="K7815"/>
    </row>
    <row r="7816" spans="11:11" x14ac:dyDescent="0.25">
      <c r="K7816"/>
    </row>
    <row r="7817" spans="11:11" x14ac:dyDescent="0.25">
      <c r="K7817"/>
    </row>
    <row r="7818" spans="11:11" x14ac:dyDescent="0.25">
      <c r="K7818"/>
    </row>
    <row r="7819" spans="11:11" x14ac:dyDescent="0.25">
      <c r="K7819"/>
    </row>
    <row r="7820" spans="11:11" x14ac:dyDescent="0.25">
      <c r="K7820"/>
    </row>
    <row r="7821" spans="11:11" x14ac:dyDescent="0.25">
      <c r="K7821"/>
    </row>
    <row r="7822" spans="11:11" x14ac:dyDescent="0.25">
      <c r="K7822"/>
    </row>
    <row r="7823" spans="11:11" x14ac:dyDescent="0.25">
      <c r="K7823"/>
    </row>
    <row r="7824" spans="11:11" x14ac:dyDescent="0.25">
      <c r="K7824"/>
    </row>
    <row r="7825" spans="11:11" x14ac:dyDescent="0.25">
      <c r="K7825"/>
    </row>
    <row r="7826" spans="11:11" x14ac:dyDescent="0.25">
      <c r="K7826"/>
    </row>
    <row r="7827" spans="11:11" x14ac:dyDescent="0.25">
      <c r="K7827"/>
    </row>
    <row r="7828" spans="11:11" x14ac:dyDescent="0.25">
      <c r="K7828"/>
    </row>
    <row r="7829" spans="11:11" x14ac:dyDescent="0.25">
      <c r="K7829"/>
    </row>
    <row r="7830" spans="11:11" x14ac:dyDescent="0.25">
      <c r="K7830"/>
    </row>
    <row r="7831" spans="11:11" x14ac:dyDescent="0.25">
      <c r="K7831"/>
    </row>
    <row r="7832" spans="11:11" x14ac:dyDescent="0.25">
      <c r="K7832"/>
    </row>
    <row r="7833" spans="11:11" x14ac:dyDescent="0.25">
      <c r="K7833"/>
    </row>
    <row r="7834" spans="11:11" x14ac:dyDescent="0.25">
      <c r="K7834"/>
    </row>
    <row r="7835" spans="11:11" x14ac:dyDescent="0.25">
      <c r="K7835"/>
    </row>
    <row r="7836" spans="11:11" x14ac:dyDescent="0.25">
      <c r="K7836"/>
    </row>
    <row r="7837" spans="11:11" x14ac:dyDescent="0.25">
      <c r="K7837"/>
    </row>
    <row r="7838" spans="11:11" x14ac:dyDescent="0.25">
      <c r="K7838"/>
    </row>
    <row r="7839" spans="11:11" x14ac:dyDescent="0.25">
      <c r="K7839"/>
    </row>
    <row r="7840" spans="11:11" x14ac:dyDescent="0.25">
      <c r="K7840"/>
    </row>
    <row r="7841" spans="11:11" x14ac:dyDescent="0.25">
      <c r="K7841"/>
    </row>
    <row r="7842" spans="11:11" x14ac:dyDescent="0.25">
      <c r="K7842"/>
    </row>
    <row r="7843" spans="11:11" x14ac:dyDescent="0.25">
      <c r="K7843"/>
    </row>
    <row r="7844" spans="11:11" x14ac:dyDescent="0.25">
      <c r="K7844"/>
    </row>
    <row r="7845" spans="11:11" x14ac:dyDescent="0.25">
      <c r="K7845"/>
    </row>
    <row r="7846" spans="11:11" x14ac:dyDescent="0.25">
      <c r="K7846"/>
    </row>
    <row r="7847" spans="11:11" x14ac:dyDescent="0.25">
      <c r="K7847"/>
    </row>
    <row r="7848" spans="11:11" x14ac:dyDescent="0.25">
      <c r="K7848"/>
    </row>
    <row r="7849" spans="11:11" x14ac:dyDescent="0.25">
      <c r="K7849"/>
    </row>
    <row r="7850" spans="11:11" x14ac:dyDescent="0.25">
      <c r="K7850"/>
    </row>
    <row r="7851" spans="11:11" x14ac:dyDescent="0.25">
      <c r="K7851"/>
    </row>
    <row r="7852" spans="11:11" x14ac:dyDescent="0.25">
      <c r="K7852"/>
    </row>
    <row r="7853" spans="11:11" x14ac:dyDescent="0.25">
      <c r="K7853"/>
    </row>
    <row r="7854" spans="11:11" x14ac:dyDescent="0.25">
      <c r="K7854"/>
    </row>
    <row r="7855" spans="11:11" x14ac:dyDescent="0.25">
      <c r="K7855"/>
    </row>
    <row r="7856" spans="11:11" x14ac:dyDescent="0.25">
      <c r="K7856"/>
    </row>
    <row r="7857" spans="11:11" x14ac:dyDescent="0.25">
      <c r="K7857"/>
    </row>
    <row r="7858" spans="11:11" x14ac:dyDescent="0.25">
      <c r="K7858"/>
    </row>
    <row r="7859" spans="11:11" x14ac:dyDescent="0.25">
      <c r="K7859"/>
    </row>
    <row r="7860" spans="11:11" x14ac:dyDescent="0.25">
      <c r="K7860"/>
    </row>
    <row r="7861" spans="11:11" x14ac:dyDescent="0.25">
      <c r="K7861"/>
    </row>
    <row r="7862" spans="11:11" x14ac:dyDescent="0.25">
      <c r="K7862"/>
    </row>
    <row r="7863" spans="11:11" x14ac:dyDescent="0.25">
      <c r="K7863"/>
    </row>
    <row r="7864" spans="11:11" x14ac:dyDescent="0.25">
      <c r="K7864"/>
    </row>
    <row r="7865" spans="11:11" x14ac:dyDescent="0.25">
      <c r="K7865"/>
    </row>
    <row r="7866" spans="11:11" x14ac:dyDescent="0.25">
      <c r="K7866"/>
    </row>
    <row r="7867" spans="11:11" x14ac:dyDescent="0.25">
      <c r="K7867"/>
    </row>
    <row r="7868" spans="11:11" x14ac:dyDescent="0.25">
      <c r="K7868"/>
    </row>
    <row r="7869" spans="11:11" x14ac:dyDescent="0.25">
      <c r="K7869"/>
    </row>
    <row r="7870" spans="11:11" x14ac:dyDescent="0.25">
      <c r="K7870"/>
    </row>
    <row r="7871" spans="11:11" x14ac:dyDescent="0.25">
      <c r="K7871"/>
    </row>
    <row r="7872" spans="11:11" x14ac:dyDescent="0.25">
      <c r="K7872"/>
    </row>
    <row r="7873" spans="11:11" x14ac:dyDescent="0.25">
      <c r="K7873"/>
    </row>
    <row r="7874" spans="11:11" x14ac:dyDescent="0.25">
      <c r="K7874"/>
    </row>
    <row r="7875" spans="11:11" x14ac:dyDescent="0.25">
      <c r="K7875"/>
    </row>
    <row r="7876" spans="11:11" x14ac:dyDescent="0.25">
      <c r="K7876"/>
    </row>
    <row r="7877" spans="11:11" x14ac:dyDescent="0.25">
      <c r="K7877"/>
    </row>
    <row r="7878" spans="11:11" x14ac:dyDescent="0.25">
      <c r="K7878"/>
    </row>
    <row r="7879" spans="11:11" x14ac:dyDescent="0.25">
      <c r="K7879"/>
    </row>
    <row r="7880" spans="11:11" x14ac:dyDescent="0.25">
      <c r="K7880"/>
    </row>
    <row r="7881" spans="11:11" x14ac:dyDescent="0.25">
      <c r="K7881"/>
    </row>
    <row r="7882" spans="11:11" x14ac:dyDescent="0.25">
      <c r="K7882"/>
    </row>
    <row r="7883" spans="11:11" x14ac:dyDescent="0.25">
      <c r="K7883"/>
    </row>
    <row r="7884" spans="11:11" x14ac:dyDescent="0.25">
      <c r="K7884"/>
    </row>
    <row r="7885" spans="11:11" x14ac:dyDescent="0.25">
      <c r="K7885"/>
    </row>
    <row r="7886" spans="11:11" x14ac:dyDescent="0.25">
      <c r="K7886"/>
    </row>
    <row r="7887" spans="11:11" x14ac:dyDescent="0.25">
      <c r="K7887"/>
    </row>
    <row r="7888" spans="11:11" x14ac:dyDescent="0.25">
      <c r="K7888"/>
    </row>
    <row r="7889" spans="11:11" x14ac:dyDescent="0.25">
      <c r="K7889"/>
    </row>
    <row r="7890" spans="11:11" x14ac:dyDescent="0.25">
      <c r="K7890"/>
    </row>
    <row r="7891" spans="11:11" x14ac:dyDescent="0.25">
      <c r="K7891"/>
    </row>
    <row r="7892" spans="11:11" x14ac:dyDescent="0.25">
      <c r="K7892"/>
    </row>
    <row r="7893" spans="11:11" x14ac:dyDescent="0.25">
      <c r="K7893"/>
    </row>
    <row r="7894" spans="11:11" x14ac:dyDescent="0.25">
      <c r="K7894"/>
    </row>
    <row r="7895" spans="11:11" x14ac:dyDescent="0.25">
      <c r="K7895"/>
    </row>
    <row r="7896" spans="11:11" x14ac:dyDescent="0.25">
      <c r="K7896"/>
    </row>
    <row r="7897" spans="11:11" x14ac:dyDescent="0.25">
      <c r="K7897"/>
    </row>
    <row r="7898" spans="11:11" x14ac:dyDescent="0.25">
      <c r="K7898"/>
    </row>
    <row r="7899" spans="11:11" x14ac:dyDescent="0.25">
      <c r="K7899"/>
    </row>
    <row r="7900" spans="11:11" x14ac:dyDescent="0.25">
      <c r="K7900"/>
    </row>
    <row r="7901" spans="11:11" x14ac:dyDescent="0.25">
      <c r="K7901"/>
    </row>
    <row r="7902" spans="11:11" x14ac:dyDescent="0.25">
      <c r="K7902"/>
    </row>
    <row r="7903" spans="11:11" x14ac:dyDescent="0.25">
      <c r="K7903"/>
    </row>
    <row r="7904" spans="11:11" x14ac:dyDescent="0.25">
      <c r="K7904"/>
    </row>
    <row r="7905" spans="11:11" x14ac:dyDescent="0.25">
      <c r="K7905"/>
    </row>
    <row r="7906" spans="11:11" x14ac:dyDescent="0.25">
      <c r="K7906"/>
    </row>
    <row r="7907" spans="11:11" x14ac:dyDescent="0.25">
      <c r="K7907"/>
    </row>
    <row r="7908" spans="11:11" x14ac:dyDescent="0.25">
      <c r="K7908"/>
    </row>
    <row r="7909" spans="11:11" x14ac:dyDescent="0.25">
      <c r="K7909"/>
    </row>
    <row r="7910" spans="11:11" x14ac:dyDescent="0.25">
      <c r="K7910"/>
    </row>
    <row r="7911" spans="11:11" x14ac:dyDescent="0.25">
      <c r="K7911"/>
    </row>
    <row r="7912" spans="11:11" x14ac:dyDescent="0.25">
      <c r="K7912"/>
    </row>
    <row r="7913" spans="11:11" x14ac:dyDescent="0.25">
      <c r="K7913"/>
    </row>
    <row r="7914" spans="11:11" x14ac:dyDescent="0.25">
      <c r="K7914"/>
    </row>
    <row r="7915" spans="11:11" x14ac:dyDescent="0.25">
      <c r="K7915"/>
    </row>
    <row r="7916" spans="11:11" x14ac:dyDescent="0.25">
      <c r="K7916"/>
    </row>
    <row r="7917" spans="11:11" x14ac:dyDescent="0.25">
      <c r="K7917"/>
    </row>
    <row r="7918" spans="11:11" x14ac:dyDescent="0.25">
      <c r="K7918"/>
    </row>
    <row r="7919" spans="11:11" x14ac:dyDescent="0.25">
      <c r="K7919"/>
    </row>
    <row r="7920" spans="11:11" x14ac:dyDescent="0.25">
      <c r="K7920"/>
    </row>
    <row r="7921" spans="11:11" x14ac:dyDescent="0.25">
      <c r="K7921"/>
    </row>
    <row r="7922" spans="11:11" x14ac:dyDescent="0.25">
      <c r="K7922"/>
    </row>
    <row r="7923" spans="11:11" x14ac:dyDescent="0.25">
      <c r="K7923"/>
    </row>
    <row r="7924" spans="11:11" x14ac:dyDescent="0.25">
      <c r="K7924"/>
    </row>
    <row r="7925" spans="11:11" x14ac:dyDescent="0.25">
      <c r="K7925"/>
    </row>
    <row r="7926" spans="11:11" x14ac:dyDescent="0.25">
      <c r="K7926"/>
    </row>
    <row r="7927" spans="11:11" x14ac:dyDescent="0.25">
      <c r="K7927"/>
    </row>
    <row r="7928" spans="11:11" x14ac:dyDescent="0.25">
      <c r="K7928"/>
    </row>
    <row r="7929" spans="11:11" x14ac:dyDescent="0.25">
      <c r="K7929"/>
    </row>
    <row r="7930" spans="11:11" x14ac:dyDescent="0.25">
      <c r="K7930"/>
    </row>
    <row r="7931" spans="11:11" x14ac:dyDescent="0.25">
      <c r="K7931"/>
    </row>
    <row r="7932" spans="11:11" x14ac:dyDescent="0.25">
      <c r="K7932"/>
    </row>
    <row r="7933" spans="11:11" x14ac:dyDescent="0.25">
      <c r="K7933"/>
    </row>
    <row r="7934" spans="11:11" x14ac:dyDescent="0.25">
      <c r="K7934"/>
    </row>
    <row r="7935" spans="11:11" x14ac:dyDescent="0.25">
      <c r="K7935"/>
    </row>
    <row r="7936" spans="11:11" x14ac:dyDescent="0.25">
      <c r="K7936"/>
    </row>
    <row r="7937" spans="11:11" x14ac:dyDescent="0.25">
      <c r="K7937"/>
    </row>
    <row r="7938" spans="11:11" x14ac:dyDescent="0.25">
      <c r="K7938"/>
    </row>
    <row r="7939" spans="11:11" x14ac:dyDescent="0.25">
      <c r="K7939"/>
    </row>
    <row r="7940" spans="11:11" x14ac:dyDescent="0.25">
      <c r="K7940"/>
    </row>
    <row r="7941" spans="11:11" x14ac:dyDescent="0.25">
      <c r="K7941"/>
    </row>
    <row r="7942" spans="11:11" x14ac:dyDescent="0.25">
      <c r="K7942"/>
    </row>
    <row r="7943" spans="11:11" x14ac:dyDescent="0.25">
      <c r="K7943"/>
    </row>
    <row r="7944" spans="11:11" x14ac:dyDescent="0.25">
      <c r="K7944"/>
    </row>
    <row r="7945" spans="11:11" x14ac:dyDescent="0.25">
      <c r="K7945"/>
    </row>
    <row r="7946" spans="11:11" x14ac:dyDescent="0.25">
      <c r="K7946"/>
    </row>
    <row r="7947" spans="11:11" x14ac:dyDescent="0.25">
      <c r="K7947"/>
    </row>
    <row r="7948" spans="11:11" x14ac:dyDescent="0.25">
      <c r="K7948"/>
    </row>
    <row r="7949" spans="11:11" x14ac:dyDescent="0.25">
      <c r="K7949"/>
    </row>
    <row r="7950" spans="11:11" x14ac:dyDescent="0.25">
      <c r="K7950"/>
    </row>
    <row r="7951" spans="11:11" x14ac:dyDescent="0.25">
      <c r="K7951"/>
    </row>
    <row r="7952" spans="11:11" x14ac:dyDescent="0.25">
      <c r="K7952"/>
    </row>
    <row r="7953" spans="11:11" x14ac:dyDescent="0.25">
      <c r="K7953"/>
    </row>
    <row r="7954" spans="11:11" x14ac:dyDescent="0.25">
      <c r="K7954"/>
    </row>
    <row r="7955" spans="11:11" x14ac:dyDescent="0.25">
      <c r="K7955"/>
    </row>
    <row r="7956" spans="11:11" x14ac:dyDescent="0.25">
      <c r="K7956"/>
    </row>
    <row r="7957" spans="11:11" x14ac:dyDescent="0.25">
      <c r="K7957"/>
    </row>
    <row r="7958" spans="11:11" x14ac:dyDescent="0.25">
      <c r="K7958"/>
    </row>
    <row r="7959" spans="11:11" x14ac:dyDescent="0.25">
      <c r="K7959"/>
    </row>
    <row r="7960" spans="11:11" x14ac:dyDescent="0.25">
      <c r="K7960"/>
    </row>
    <row r="7961" spans="11:11" x14ac:dyDescent="0.25">
      <c r="K7961"/>
    </row>
    <row r="7962" spans="11:11" x14ac:dyDescent="0.25">
      <c r="K7962"/>
    </row>
    <row r="7963" spans="11:11" x14ac:dyDescent="0.25">
      <c r="K7963"/>
    </row>
    <row r="7964" spans="11:11" x14ac:dyDescent="0.25">
      <c r="K7964"/>
    </row>
    <row r="7965" spans="11:11" x14ac:dyDescent="0.25">
      <c r="K7965"/>
    </row>
    <row r="7966" spans="11:11" x14ac:dyDescent="0.25">
      <c r="K7966"/>
    </row>
    <row r="7967" spans="11:11" x14ac:dyDescent="0.25">
      <c r="K7967"/>
    </row>
    <row r="7968" spans="11:11" x14ac:dyDescent="0.25">
      <c r="K7968"/>
    </row>
    <row r="7969" spans="11:11" x14ac:dyDescent="0.25">
      <c r="K7969"/>
    </row>
    <row r="7970" spans="11:11" x14ac:dyDescent="0.25">
      <c r="K7970"/>
    </row>
    <row r="7971" spans="11:11" x14ac:dyDescent="0.25">
      <c r="K7971"/>
    </row>
    <row r="7972" spans="11:11" x14ac:dyDescent="0.25">
      <c r="K7972"/>
    </row>
    <row r="7973" spans="11:11" x14ac:dyDescent="0.25">
      <c r="K7973"/>
    </row>
    <row r="7974" spans="11:11" x14ac:dyDescent="0.25">
      <c r="K7974"/>
    </row>
    <row r="7975" spans="11:11" x14ac:dyDescent="0.25">
      <c r="K7975"/>
    </row>
    <row r="7976" spans="11:11" x14ac:dyDescent="0.25">
      <c r="K7976"/>
    </row>
    <row r="7977" spans="11:11" x14ac:dyDescent="0.25">
      <c r="K7977"/>
    </row>
    <row r="7978" spans="11:11" x14ac:dyDescent="0.25">
      <c r="K7978"/>
    </row>
    <row r="7979" spans="11:11" x14ac:dyDescent="0.25">
      <c r="K7979"/>
    </row>
    <row r="7980" spans="11:11" x14ac:dyDescent="0.25">
      <c r="K7980"/>
    </row>
    <row r="7981" spans="11:11" x14ac:dyDescent="0.25">
      <c r="K7981"/>
    </row>
    <row r="7982" spans="11:11" x14ac:dyDescent="0.25">
      <c r="K7982"/>
    </row>
    <row r="7983" spans="11:11" x14ac:dyDescent="0.25">
      <c r="K7983"/>
    </row>
    <row r="7984" spans="11:11" x14ac:dyDescent="0.25">
      <c r="K7984"/>
    </row>
    <row r="7985" spans="11:11" x14ac:dyDescent="0.25">
      <c r="K7985"/>
    </row>
    <row r="7986" spans="11:11" x14ac:dyDescent="0.25">
      <c r="K7986"/>
    </row>
    <row r="7987" spans="11:11" x14ac:dyDescent="0.25">
      <c r="K7987"/>
    </row>
    <row r="7988" spans="11:11" x14ac:dyDescent="0.25">
      <c r="K7988"/>
    </row>
    <row r="7989" spans="11:11" x14ac:dyDescent="0.25">
      <c r="K7989"/>
    </row>
    <row r="7990" spans="11:11" x14ac:dyDescent="0.25">
      <c r="K7990"/>
    </row>
    <row r="7991" spans="11:11" x14ac:dyDescent="0.25">
      <c r="K7991"/>
    </row>
    <row r="7992" spans="11:11" x14ac:dyDescent="0.25">
      <c r="K7992"/>
    </row>
    <row r="7993" spans="11:11" x14ac:dyDescent="0.25">
      <c r="K7993"/>
    </row>
    <row r="7994" spans="11:11" x14ac:dyDescent="0.25">
      <c r="K7994"/>
    </row>
    <row r="7995" spans="11:11" x14ac:dyDescent="0.25">
      <c r="K7995"/>
    </row>
    <row r="7996" spans="11:11" x14ac:dyDescent="0.25">
      <c r="K7996"/>
    </row>
    <row r="7997" spans="11:11" x14ac:dyDescent="0.25">
      <c r="K7997"/>
    </row>
    <row r="7998" spans="11:11" x14ac:dyDescent="0.25">
      <c r="K7998"/>
    </row>
    <row r="7999" spans="11:11" x14ac:dyDescent="0.25">
      <c r="K7999"/>
    </row>
    <row r="8000" spans="11:11" x14ac:dyDescent="0.25">
      <c r="K8000"/>
    </row>
    <row r="8001" spans="11:11" x14ac:dyDescent="0.25">
      <c r="K8001"/>
    </row>
    <row r="8002" spans="11:11" x14ac:dyDescent="0.25">
      <c r="K8002"/>
    </row>
    <row r="8003" spans="11:11" x14ac:dyDescent="0.25">
      <c r="K8003"/>
    </row>
    <row r="8004" spans="11:11" x14ac:dyDescent="0.25">
      <c r="K8004"/>
    </row>
    <row r="8005" spans="11:11" x14ac:dyDescent="0.25">
      <c r="K8005"/>
    </row>
    <row r="8006" spans="11:11" x14ac:dyDescent="0.25">
      <c r="K8006"/>
    </row>
    <row r="8007" spans="11:11" x14ac:dyDescent="0.25">
      <c r="K8007"/>
    </row>
    <row r="8008" spans="11:11" x14ac:dyDescent="0.25">
      <c r="K8008"/>
    </row>
    <row r="8009" spans="11:11" x14ac:dyDescent="0.25">
      <c r="K8009"/>
    </row>
    <row r="8010" spans="11:11" x14ac:dyDescent="0.25">
      <c r="K8010"/>
    </row>
    <row r="8011" spans="11:11" x14ac:dyDescent="0.25">
      <c r="K8011"/>
    </row>
    <row r="8012" spans="11:11" x14ac:dyDescent="0.25">
      <c r="K8012"/>
    </row>
    <row r="8013" spans="11:11" x14ac:dyDescent="0.25">
      <c r="K8013"/>
    </row>
    <row r="8014" spans="11:11" x14ac:dyDescent="0.25">
      <c r="K8014"/>
    </row>
    <row r="8015" spans="11:11" x14ac:dyDescent="0.25">
      <c r="K8015"/>
    </row>
    <row r="8016" spans="11:11" x14ac:dyDescent="0.25">
      <c r="K8016"/>
    </row>
    <row r="8017" spans="11:11" x14ac:dyDescent="0.25">
      <c r="K8017"/>
    </row>
    <row r="8018" spans="11:11" x14ac:dyDescent="0.25">
      <c r="K8018"/>
    </row>
    <row r="8019" spans="11:11" x14ac:dyDescent="0.25">
      <c r="K8019"/>
    </row>
    <row r="8020" spans="11:11" x14ac:dyDescent="0.25">
      <c r="K8020"/>
    </row>
    <row r="8021" spans="11:11" x14ac:dyDescent="0.25">
      <c r="K8021"/>
    </row>
    <row r="8022" spans="11:11" x14ac:dyDescent="0.25">
      <c r="K8022"/>
    </row>
    <row r="8023" spans="11:11" x14ac:dyDescent="0.25">
      <c r="K8023"/>
    </row>
    <row r="8024" spans="11:11" x14ac:dyDescent="0.25">
      <c r="K8024"/>
    </row>
    <row r="8025" spans="11:11" x14ac:dyDescent="0.25">
      <c r="K8025"/>
    </row>
    <row r="8026" spans="11:11" x14ac:dyDescent="0.25">
      <c r="K8026"/>
    </row>
    <row r="8027" spans="11:11" x14ac:dyDescent="0.25">
      <c r="K8027"/>
    </row>
    <row r="8028" spans="11:11" x14ac:dyDescent="0.25">
      <c r="K8028"/>
    </row>
    <row r="8029" spans="11:11" x14ac:dyDescent="0.25">
      <c r="K8029"/>
    </row>
    <row r="8030" spans="11:11" x14ac:dyDescent="0.25">
      <c r="K8030"/>
    </row>
    <row r="8031" spans="11:11" x14ac:dyDescent="0.25">
      <c r="K8031"/>
    </row>
    <row r="8032" spans="11:11" x14ac:dyDescent="0.25">
      <c r="K8032"/>
    </row>
    <row r="8033" spans="11:11" x14ac:dyDescent="0.25">
      <c r="K8033"/>
    </row>
    <row r="8034" spans="11:11" x14ac:dyDescent="0.25">
      <c r="K8034"/>
    </row>
    <row r="8035" spans="11:11" x14ac:dyDescent="0.25">
      <c r="K8035"/>
    </row>
    <row r="8036" spans="11:11" x14ac:dyDescent="0.25">
      <c r="K8036"/>
    </row>
    <row r="8037" spans="11:11" x14ac:dyDescent="0.25">
      <c r="K8037"/>
    </row>
    <row r="8038" spans="11:11" x14ac:dyDescent="0.25">
      <c r="K8038"/>
    </row>
    <row r="8039" spans="11:11" x14ac:dyDescent="0.25">
      <c r="K8039"/>
    </row>
    <row r="8040" spans="11:11" x14ac:dyDescent="0.25">
      <c r="K8040"/>
    </row>
    <row r="8041" spans="11:11" x14ac:dyDescent="0.25">
      <c r="K8041"/>
    </row>
    <row r="8042" spans="11:11" x14ac:dyDescent="0.25">
      <c r="K8042"/>
    </row>
    <row r="8043" spans="11:11" x14ac:dyDescent="0.25">
      <c r="K8043"/>
    </row>
    <row r="8044" spans="11:11" x14ac:dyDescent="0.25">
      <c r="K8044"/>
    </row>
    <row r="8045" spans="11:11" x14ac:dyDescent="0.25">
      <c r="K8045"/>
    </row>
    <row r="8046" spans="11:11" x14ac:dyDescent="0.25">
      <c r="K8046"/>
    </row>
    <row r="8047" spans="11:11" x14ac:dyDescent="0.25">
      <c r="K8047"/>
    </row>
    <row r="8048" spans="11:11" x14ac:dyDescent="0.25">
      <c r="K8048"/>
    </row>
    <row r="8049" spans="11:11" x14ac:dyDescent="0.25">
      <c r="K8049"/>
    </row>
    <row r="8050" spans="11:11" x14ac:dyDescent="0.25">
      <c r="K8050"/>
    </row>
    <row r="8051" spans="11:11" x14ac:dyDescent="0.25">
      <c r="K8051"/>
    </row>
    <row r="8052" spans="11:11" x14ac:dyDescent="0.25">
      <c r="K8052"/>
    </row>
    <row r="8053" spans="11:11" x14ac:dyDescent="0.25">
      <c r="K8053"/>
    </row>
    <row r="8054" spans="11:11" x14ac:dyDescent="0.25">
      <c r="K8054"/>
    </row>
    <row r="8055" spans="11:11" x14ac:dyDescent="0.25">
      <c r="K8055"/>
    </row>
    <row r="8056" spans="11:11" x14ac:dyDescent="0.25">
      <c r="K8056"/>
    </row>
    <row r="8057" spans="11:11" x14ac:dyDescent="0.25">
      <c r="K8057"/>
    </row>
    <row r="8058" spans="11:11" x14ac:dyDescent="0.25">
      <c r="K8058"/>
    </row>
    <row r="8059" spans="11:11" x14ac:dyDescent="0.25">
      <c r="K8059"/>
    </row>
    <row r="8060" spans="11:11" x14ac:dyDescent="0.25">
      <c r="K8060"/>
    </row>
    <row r="8061" spans="11:11" x14ac:dyDescent="0.25">
      <c r="K8061"/>
    </row>
    <row r="8062" spans="11:11" x14ac:dyDescent="0.25">
      <c r="K8062"/>
    </row>
    <row r="8063" spans="11:11" x14ac:dyDescent="0.25">
      <c r="K8063"/>
    </row>
    <row r="8064" spans="11:11" x14ac:dyDescent="0.25">
      <c r="K8064"/>
    </row>
    <row r="8065" spans="11:11" x14ac:dyDescent="0.25">
      <c r="K8065"/>
    </row>
    <row r="8066" spans="11:11" x14ac:dyDescent="0.25">
      <c r="K8066"/>
    </row>
    <row r="8067" spans="11:11" x14ac:dyDescent="0.25">
      <c r="K8067"/>
    </row>
    <row r="8068" spans="11:11" x14ac:dyDescent="0.25">
      <c r="K8068"/>
    </row>
    <row r="8069" spans="11:11" x14ac:dyDescent="0.25">
      <c r="K8069"/>
    </row>
    <row r="8070" spans="11:11" x14ac:dyDescent="0.25">
      <c r="K8070"/>
    </row>
    <row r="8071" spans="11:11" x14ac:dyDescent="0.25">
      <c r="K8071"/>
    </row>
    <row r="8072" spans="11:11" x14ac:dyDescent="0.25">
      <c r="K8072"/>
    </row>
    <row r="8073" spans="11:11" x14ac:dyDescent="0.25">
      <c r="K8073"/>
    </row>
    <row r="8074" spans="11:11" x14ac:dyDescent="0.25">
      <c r="K8074"/>
    </row>
    <row r="8075" spans="11:11" x14ac:dyDescent="0.25">
      <c r="K8075"/>
    </row>
    <row r="8076" spans="11:11" x14ac:dyDescent="0.25">
      <c r="K8076"/>
    </row>
    <row r="8077" spans="11:11" x14ac:dyDescent="0.25">
      <c r="K8077"/>
    </row>
    <row r="8078" spans="11:11" x14ac:dyDescent="0.25">
      <c r="K8078"/>
    </row>
    <row r="8079" spans="11:11" x14ac:dyDescent="0.25">
      <c r="K8079"/>
    </row>
    <row r="8080" spans="11:11" x14ac:dyDescent="0.25">
      <c r="K8080"/>
    </row>
    <row r="8081" spans="11:11" x14ac:dyDescent="0.25">
      <c r="K8081"/>
    </row>
    <row r="8082" spans="11:11" x14ac:dyDescent="0.25">
      <c r="K8082"/>
    </row>
    <row r="8083" spans="11:11" x14ac:dyDescent="0.25">
      <c r="K8083"/>
    </row>
    <row r="8084" spans="11:11" x14ac:dyDescent="0.25">
      <c r="K8084"/>
    </row>
    <row r="8085" spans="11:11" x14ac:dyDescent="0.25">
      <c r="K8085"/>
    </row>
    <row r="8086" spans="11:11" x14ac:dyDescent="0.25">
      <c r="K8086"/>
    </row>
    <row r="8087" spans="11:11" x14ac:dyDescent="0.25">
      <c r="K8087"/>
    </row>
    <row r="8088" spans="11:11" x14ac:dyDescent="0.25">
      <c r="K8088"/>
    </row>
    <row r="8089" spans="11:11" x14ac:dyDescent="0.25">
      <c r="K8089"/>
    </row>
    <row r="8090" spans="11:11" x14ac:dyDescent="0.25">
      <c r="K8090"/>
    </row>
    <row r="8091" spans="11:11" x14ac:dyDescent="0.25">
      <c r="K8091"/>
    </row>
    <row r="8092" spans="11:11" x14ac:dyDescent="0.25">
      <c r="K8092"/>
    </row>
    <row r="8093" spans="11:11" x14ac:dyDescent="0.25">
      <c r="K8093"/>
    </row>
    <row r="8094" spans="11:11" x14ac:dyDescent="0.25">
      <c r="K8094"/>
    </row>
    <row r="8095" spans="11:11" x14ac:dyDescent="0.25">
      <c r="K8095"/>
    </row>
    <row r="8096" spans="11:11" x14ac:dyDescent="0.25">
      <c r="K8096"/>
    </row>
    <row r="8097" spans="11:11" x14ac:dyDescent="0.25">
      <c r="K8097"/>
    </row>
    <row r="8098" spans="11:11" x14ac:dyDescent="0.25">
      <c r="K8098"/>
    </row>
    <row r="8099" spans="11:11" x14ac:dyDescent="0.25">
      <c r="K8099"/>
    </row>
    <row r="8100" spans="11:11" x14ac:dyDescent="0.25">
      <c r="K8100"/>
    </row>
    <row r="8101" spans="11:11" x14ac:dyDescent="0.25">
      <c r="K8101"/>
    </row>
    <row r="8102" spans="11:11" x14ac:dyDescent="0.25">
      <c r="K8102"/>
    </row>
    <row r="8103" spans="11:11" x14ac:dyDescent="0.25">
      <c r="K8103"/>
    </row>
    <row r="8104" spans="11:11" x14ac:dyDescent="0.25">
      <c r="K8104"/>
    </row>
    <row r="8105" spans="11:11" x14ac:dyDescent="0.25">
      <c r="K8105"/>
    </row>
    <row r="8106" spans="11:11" x14ac:dyDescent="0.25">
      <c r="K8106"/>
    </row>
    <row r="8107" spans="11:11" x14ac:dyDescent="0.25">
      <c r="K8107"/>
    </row>
    <row r="8108" spans="11:11" x14ac:dyDescent="0.25">
      <c r="K8108"/>
    </row>
    <row r="8109" spans="11:11" x14ac:dyDescent="0.25">
      <c r="K8109"/>
    </row>
    <row r="8110" spans="11:11" x14ac:dyDescent="0.25">
      <c r="K8110"/>
    </row>
    <row r="8111" spans="11:11" x14ac:dyDescent="0.25">
      <c r="K8111"/>
    </row>
    <row r="8112" spans="11:11" x14ac:dyDescent="0.25">
      <c r="K8112"/>
    </row>
    <row r="8113" spans="11:11" x14ac:dyDescent="0.25">
      <c r="K8113"/>
    </row>
    <row r="8114" spans="11:11" x14ac:dyDescent="0.25">
      <c r="K8114"/>
    </row>
    <row r="8115" spans="11:11" x14ac:dyDescent="0.25">
      <c r="K8115"/>
    </row>
    <row r="8116" spans="11:11" x14ac:dyDescent="0.25">
      <c r="K8116"/>
    </row>
    <row r="8117" spans="11:11" x14ac:dyDescent="0.25">
      <c r="K8117"/>
    </row>
    <row r="8118" spans="11:11" x14ac:dyDescent="0.25">
      <c r="K8118"/>
    </row>
    <row r="8119" spans="11:11" x14ac:dyDescent="0.25">
      <c r="K8119"/>
    </row>
    <row r="8120" spans="11:11" x14ac:dyDescent="0.25">
      <c r="K8120"/>
    </row>
    <row r="8121" spans="11:11" x14ac:dyDescent="0.25">
      <c r="K8121"/>
    </row>
    <row r="8122" spans="11:11" x14ac:dyDescent="0.25">
      <c r="K8122"/>
    </row>
    <row r="8123" spans="11:11" x14ac:dyDescent="0.25">
      <c r="K8123"/>
    </row>
    <row r="8124" spans="11:11" x14ac:dyDescent="0.25">
      <c r="K8124"/>
    </row>
    <row r="8125" spans="11:11" x14ac:dyDescent="0.25">
      <c r="K8125"/>
    </row>
    <row r="8126" spans="11:11" x14ac:dyDescent="0.25">
      <c r="K8126"/>
    </row>
    <row r="8127" spans="11:11" x14ac:dyDescent="0.25">
      <c r="K8127"/>
    </row>
    <row r="8128" spans="11:11" x14ac:dyDescent="0.25">
      <c r="K8128"/>
    </row>
    <row r="8129" spans="11:11" x14ac:dyDescent="0.25">
      <c r="K8129"/>
    </row>
    <row r="8130" spans="11:11" x14ac:dyDescent="0.25">
      <c r="K8130"/>
    </row>
    <row r="8131" spans="11:11" x14ac:dyDescent="0.25">
      <c r="K8131"/>
    </row>
    <row r="8132" spans="11:11" x14ac:dyDescent="0.25">
      <c r="K8132"/>
    </row>
    <row r="8133" spans="11:11" x14ac:dyDescent="0.25">
      <c r="K8133"/>
    </row>
    <row r="8134" spans="11:11" x14ac:dyDescent="0.25">
      <c r="K8134"/>
    </row>
    <row r="8135" spans="11:11" x14ac:dyDescent="0.25">
      <c r="K8135"/>
    </row>
    <row r="8136" spans="11:11" x14ac:dyDescent="0.25">
      <c r="K8136"/>
    </row>
    <row r="8137" spans="11:11" x14ac:dyDescent="0.25">
      <c r="K8137"/>
    </row>
    <row r="8138" spans="11:11" x14ac:dyDescent="0.25">
      <c r="K8138"/>
    </row>
    <row r="8139" spans="11:11" x14ac:dyDescent="0.25">
      <c r="K8139"/>
    </row>
    <row r="8140" spans="11:11" x14ac:dyDescent="0.25">
      <c r="K8140"/>
    </row>
    <row r="8141" spans="11:11" x14ac:dyDescent="0.25">
      <c r="K8141"/>
    </row>
    <row r="8142" spans="11:11" x14ac:dyDescent="0.25">
      <c r="K8142"/>
    </row>
    <row r="8143" spans="11:11" x14ac:dyDescent="0.25">
      <c r="K8143"/>
    </row>
    <row r="8144" spans="11:11" x14ac:dyDescent="0.25">
      <c r="K8144"/>
    </row>
    <row r="8145" spans="11:11" x14ac:dyDescent="0.25">
      <c r="K8145"/>
    </row>
    <row r="8146" spans="11:11" x14ac:dyDescent="0.25">
      <c r="K8146"/>
    </row>
    <row r="8147" spans="11:11" x14ac:dyDescent="0.25">
      <c r="K8147"/>
    </row>
    <row r="8148" spans="11:11" x14ac:dyDescent="0.25">
      <c r="K8148"/>
    </row>
    <row r="8149" spans="11:11" x14ac:dyDescent="0.25">
      <c r="K8149"/>
    </row>
    <row r="8150" spans="11:11" x14ac:dyDescent="0.25">
      <c r="K8150"/>
    </row>
    <row r="8151" spans="11:11" x14ac:dyDescent="0.25">
      <c r="K8151"/>
    </row>
    <row r="8152" spans="11:11" x14ac:dyDescent="0.25">
      <c r="K8152"/>
    </row>
    <row r="8153" spans="11:11" x14ac:dyDescent="0.25">
      <c r="K8153"/>
    </row>
    <row r="8154" spans="11:11" x14ac:dyDescent="0.25">
      <c r="K8154"/>
    </row>
    <row r="8155" spans="11:11" x14ac:dyDescent="0.25">
      <c r="K8155"/>
    </row>
    <row r="8156" spans="11:11" x14ac:dyDescent="0.25">
      <c r="K8156"/>
    </row>
    <row r="8157" spans="11:11" x14ac:dyDescent="0.25">
      <c r="K8157"/>
    </row>
    <row r="8158" spans="11:11" x14ac:dyDescent="0.25">
      <c r="K8158"/>
    </row>
    <row r="8159" spans="11:11" x14ac:dyDescent="0.25">
      <c r="K8159"/>
    </row>
    <row r="8160" spans="11:11" x14ac:dyDescent="0.25">
      <c r="K8160"/>
    </row>
    <row r="8161" spans="11:11" x14ac:dyDescent="0.25">
      <c r="K8161"/>
    </row>
    <row r="8162" spans="11:11" x14ac:dyDescent="0.25">
      <c r="K8162"/>
    </row>
    <row r="8163" spans="11:11" x14ac:dyDescent="0.25">
      <c r="K8163"/>
    </row>
    <row r="8164" spans="11:11" x14ac:dyDescent="0.25">
      <c r="K8164"/>
    </row>
    <row r="8165" spans="11:11" x14ac:dyDescent="0.25">
      <c r="K8165"/>
    </row>
    <row r="8166" spans="11:11" x14ac:dyDescent="0.25">
      <c r="K8166"/>
    </row>
    <row r="8167" spans="11:11" x14ac:dyDescent="0.25">
      <c r="K8167"/>
    </row>
    <row r="8168" spans="11:11" x14ac:dyDescent="0.25">
      <c r="K8168"/>
    </row>
    <row r="8169" spans="11:11" x14ac:dyDescent="0.25">
      <c r="K8169"/>
    </row>
    <row r="8170" spans="11:11" x14ac:dyDescent="0.25">
      <c r="K8170"/>
    </row>
    <row r="8171" spans="11:11" x14ac:dyDescent="0.25">
      <c r="K8171"/>
    </row>
    <row r="8172" spans="11:11" x14ac:dyDescent="0.25">
      <c r="K8172"/>
    </row>
    <row r="8173" spans="11:11" x14ac:dyDescent="0.25">
      <c r="K8173"/>
    </row>
    <row r="8174" spans="11:11" x14ac:dyDescent="0.25">
      <c r="K8174"/>
    </row>
    <row r="8175" spans="11:11" x14ac:dyDescent="0.25">
      <c r="K8175"/>
    </row>
    <row r="8176" spans="11:11" x14ac:dyDescent="0.25">
      <c r="K8176"/>
    </row>
    <row r="8177" spans="11:11" x14ac:dyDescent="0.25">
      <c r="K8177"/>
    </row>
    <row r="8178" spans="11:11" x14ac:dyDescent="0.25">
      <c r="K8178"/>
    </row>
    <row r="8179" spans="11:11" x14ac:dyDescent="0.25">
      <c r="K8179"/>
    </row>
    <row r="8180" spans="11:11" x14ac:dyDescent="0.25">
      <c r="K8180"/>
    </row>
    <row r="8181" spans="11:11" x14ac:dyDescent="0.25">
      <c r="K8181"/>
    </row>
    <row r="8182" spans="11:11" x14ac:dyDescent="0.25">
      <c r="K8182"/>
    </row>
    <row r="8183" spans="11:11" x14ac:dyDescent="0.25">
      <c r="K8183"/>
    </row>
    <row r="8184" spans="11:11" x14ac:dyDescent="0.25">
      <c r="K8184"/>
    </row>
    <row r="8185" spans="11:11" x14ac:dyDescent="0.25">
      <c r="K8185"/>
    </row>
    <row r="8186" spans="11:11" x14ac:dyDescent="0.25">
      <c r="K8186"/>
    </row>
    <row r="8187" spans="11:11" x14ac:dyDescent="0.25">
      <c r="K8187"/>
    </row>
    <row r="8188" spans="11:11" x14ac:dyDescent="0.25">
      <c r="K8188"/>
    </row>
    <row r="8189" spans="11:11" x14ac:dyDescent="0.25">
      <c r="K8189"/>
    </row>
    <row r="8190" spans="11:11" x14ac:dyDescent="0.25">
      <c r="K8190"/>
    </row>
    <row r="8191" spans="11:11" x14ac:dyDescent="0.25">
      <c r="K8191"/>
    </row>
    <row r="8192" spans="11:11" x14ac:dyDescent="0.25">
      <c r="K8192"/>
    </row>
    <row r="8193" spans="11:11" x14ac:dyDescent="0.25">
      <c r="K8193"/>
    </row>
    <row r="8194" spans="11:11" x14ac:dyDescent="0.25">
      <c r="K8194"/>
    </row>
    <row r="8195" spans="11:11" x14ac:dyDescent="0.25">
      <c r="K8195"/>
    </row>
    <row r="8196" spans="11:11" x14ac:dyDescent="0.25">
      <c r="K8196"/>
    </row>
    <row r="8197" spans="11:11" x14ac:dyDescent="0.25">
      <c r="K8197"/>
    </row>
    <row r="8198" spans="11:11" x14ac:dyDescent="0.25">
      <c r="K8198"/>
    </row>
    <row r="8199" spans="11:11" x14ac:dyDescent="0.25">
      <c r="K8199"/>
    </row>
    <row r="8200" spans="11:11" x14ac:dyDescent="0.25">
      <c r="K8200"/>
    </row>
    <row r="8201" spans="11:11" x14ac:dyDescent="0.25">
      <c r="K8201"/>
    </row>
    <row r="8202" spans="11:11" x14ac:dyDescent="0.25">
      <c r="K8202"/>
    </row>
    <row r="8203" spans="11:11" x14ac:dyDescent="0.25">
      <c r="K8203"/>
    </row>
    <row r="8204" spans="11:11" x14ac:dyDescent="0.25">
      <c r="K8204"/>
    </row>
    <row r="8205" spans="11:11" x14ac:dyDescent="0.25">
      <c r="K8205"/>
    </row>
    <row r="8206" spans="11:11" x14ac:dyDescent="0.25">
      <c r="K8206"/>
    </row>
    <row r="8207" spans="11:11" x14ac:dyDescent="0.25">
      <c r="K8207"/>
    </row>
    <row r="8208" spans="11:11" x14ac:dyDescent="0.25">
      <c r="K8208"/>
    </row>
    <row r="8209" spans="11:11" x14ac:dyDescent="0.25">
      <c r="K8209"/>
    </row>
    <row r="8210" spans="11:11" x14ac:dyDescent="0.25">
      <c r="K8210"/>
    </row>
    <row r="8211" spans="11:11" x14ac:dyDescent="0.25">
      <c r="K8211"/>
    </row>
    <row r="8212" spans="11:11" x14ac:dyDescent="0.25">
      <c r="K8212"/>
    </row>
    <row r="8213" spans="11:11" x14ac:dyDescent="0.25">
      <c r="K8213"/>
    </row>
    <row r="8214" spans="11:11" x14ac:dyDescent="0.25">
      <c r="K8214"/>
    </row>
    <row r="8215" spans="11:11" x14ac:dyDescent="0.25">
      <c r="K8215"/>
    </row>
    <row r="8216" spans="11:11" x14ac:dyDescent="0.25">
      <c r="K8216"/>
    </row>
    <row r="8217" spans="11:11" x14ac:dyDescent="0.25">
      <c r="K8217"/>
    </row>
    <row r="8218" spans="11:11" x14ac:dyDescent="0.25">
      <c r="K8218"/>
    </row>
    <row r="8219" spans="11:11" x14ac:dyDescent="0.25">
      <c r="K8219"/>
    </row>
    <row r="8220" spans="11:11" x14ac:dyDescent="0.25">
      <c r="K8220"/>
    </row>
    <row r="8221" spans="11:11" x14ac:dyDescent="0.25">
      <c r="K8221"/>
    </row>
    <row r="8222" spans="11:11" x14ac:dyDescent="0.25">
      <c r="K8222"/>
    </row>
    <row r="8223" spans="11:11" x14ac:dyDescent="0.25">
      <c r="K8223"/>
    </row>
    <row r="8224" spans="11:11" x14ac:dyDescent="0.25">
      <c r="K8224"/>
    </row>
    <row r="8225" spans="11:11" x14ac:dyDescent="0.25">
      <c r="K8225"/>
    </row>
    <row r="8226" spans="11:11" x14ac:dyDescent="0.25">
      <c r="K8226"/>
    </row>
    <row r="8227" spans="11:11" x14ac:dyDescent="0.25">
      <c r="K8227"/>
    </row>
    <row r="8228" spans="11:11" x14ac:dyDescent="0.25">
      <c r="K8228"/>
    </row>
    <row r="8229" spans="11:11" x14ac:dyDescent="0.25">
      <c r="K8229"/>
    </row>
    <row r="8230" spans="11:11" x14ac:dyDescent="0.25">
      <c r="K8230"/>
    </row>
    <row r="8231" spans="11:11" x14ac:dyDescent="0.25">
      <c r="K8231"/>
    </row>
    <row r="8232" spans="11:11" x14ac:dyDescent="0.25">
      <c r="K8232"/>
    </row>
    <row r="8233" spans="11:11" x14ac:dyDescent="0.25">
      <c r="K8233"/>
    </row>
    <row r="8234" spans="11:11" x14ac:dyDescent="0.25">
      <c r="K8234"/>
    </row>
    <row r="8235" spans="11:11" x14ac:dyDescent="0.25">
      <c r="K8235"/>
    </row>
    <row r="8236" spans="11:11" x14ac:dyDescent="0.25">
      <c r="K8236"/>
    </row>
    <row r="8237" spans="11:11" x14ac:dyDescent="0.25">
      <c r="K8237"/>
    </row>
    <row r="8238" spans="11:11" x14ac:dyDescent="0.25">
      <c r="K8238"/>
    </row>
    <row r="8239" spans="11:11" x14ac:dyDescent="0.25">
      <c r="K8239"/>
    </row>
    <row r="8240" spans="11:11" x14ac:dyDescent="0.25">
      <c r="K8240"/>
    </row>
    <row r="8241" spans="11:11" x14ac:dyDescent="0.25">
      <c r="K8241"/>
    </row>
    <row r="8242" spans="11:11" x14ac:dyDescent="0.25">
      <c r="K8242"/>
    </row>
    <row r="8243" spans="11:11" x14ac:dyDescent="0.25">
      <c r="K8243"/>
    </row>
    <row r="8244" spans="11:11" x14ac:dyDescent="0.25">
      <c r="K8244"/>
    </row>
    <row r="8245" spans="11:11" x14ac:dyDescent="0.25">
      <c r="K8245"/>
    </row>
    <row r="8246" spans="11:11" x14ac:dyDescent="0.25">
      <c r="K8246"/>
    </row>
    <row r="8247" spans="11:11" x14ac:dyDescent="0.25">
      <c r="K8247"/>
    </row>
    <row r="8248" spans="11:11" x14ac:dyDescent="0.25">
      <c r="K8248"/>
    </row>
    <row r="8249" spans="11:11" x14ac:dyDescent="0.25">
      <c r="K8249"/>
    </row>
    <row r="8250" spans="11:11" x14ac:dyDescent="0.25">
      <c r="K8250"/>
    </row>
    <row r="8251" spans="11:11" x14ac:dyDescent="0.25">
      <c r="K8251"/>
    </row>
    <row r="8252" spans="11:11" x14ac:dyDescent="0.25">
      <c r="K8252"/>
    </row>
    <row r="8253" spans="11:11" x14ac:dyDescent="0.25">
      <c r="K8253"/>
    </row>
    <row r="8254" spans="11:11" x14ac:dyDescent="0.25">
      <c r="K8254"/>
    </row>
    <row r="8255" spans="11:11" x14ac:dyDescent="0.25">
      <c r="K8255"/>
    </row>
    <row r="8256" spans="11:11" x14ac:dyDescent="0.25">
      <c r="K8256"/>
    </row>
    <row r="8257" spans="11:11" x14ac:dyDescent="0.25">
      <c r="K8257"/>
    </row>
    <row r="8258" spans="11:11" x14ac:dyDescent="0.25">
      <c r="K8258"/>
    </row>
    <row r="8259" spans="11:11" x14ac:dyDescent="0.25">
      <c r="K8259"/>
    </row>
    <row r="8260" spans="11:11" x14ac:dyDescent="0.25">
      <c r="K8260"/>
    </row>
    <row r="8261" spans="11:11" x14ac:dyDescent="0.25">
      <c r="K8261"/>
    </row>
    <row r="8262" spans="11:11" x14ac:dyDescent="0.25">
      <c r="K8262"/>
    </row>
    <row r="8263" spans="11:11" x14ac:dyDescent="0.25">
      <c r="K8263"/>
    </row>
    <row r="8264" spans="11:11" x14ac:dyDescent="0.25">
      <c r="K8264"/>
    </row>
    <row r="8265" spans="11:11" x14ac:dyDescent="0.25">
      <c r="K8265"/>
    </row>
    <row r="8266" spans="11:11" x14ac:dyDescent="0.25">
      <c r="K8266"/>
    </row>
    <row r="8267" spans="11:11" x14ac:dyDescent="0.25">
      <c r="K8267"/>
    </row>
    <row r="8268" spans="11:11" x14ac:dyDescent="0.25">
      <c r="K8268"/>
    </row>
    <row r="8269" spans="11:11" x14ac:dyDescent="0.25">
      <c r="K8269"/>
    </row>
    <row r="8270" spans="11:11" x14ac:dyDescent="0.25">
      <c r="K8270"/>
    </row>
    <row r="8271" spans="11:11" x14ac:dyDescent="0.25">
      <c r="K8271"/>
    </row>
    <row r="8272" spans="11:11" x14ac:dyDescent="0.25">
      <c r="K8272"/>
    </row>
    <row r="8273" spans="11:11" x14ac:dyDescent="0.25">
      <c r="K8273"/>
    </row>
    <row r="8274" spans="11:11" x14ac:dyDescent="0.25">
      <c r="K8274"/>
    </row>
    <row r="8275" spans="11:11" x14ac:dyDescent="0.25">
      <c r="K8275"/>
    </row>
    <row r="8276" spans="11:11" x14ac:dyDescent="0.25">
      <c r="K8276"/>
    </row>
    <row r="8277" spans="11:11" x14ac:dyDescent="0.25">
      <c r="K8277"/>
    </row>
    <row r="8278" spans="11:11" x14ac:dyDescent="0.25">
      <c r="K8278"/>
    </row>
    <row r="8279" spans="11:11" x14ac:dyDescent="0.25">
      <c r="K8279"/>
    </row>
    <row r="8280" spans="11:11" x14ac:dyDescent="0.25">
      <c r="K8280"/>
    </row>
    <row r="8281" spans="11:11" x14ac:dyDescent="0.25">
      <c r="K8281"/>
    </row>
    <row r="8282" spans="11:11" x14ac:dyDescent="0.25">
      <c r="K8282"/>
    </row>
    <row r="8283" spans="11:11" x14ac:dyDescent="0.25">
      <c r="K8283"/>
    </row>
    <row r="8284" spans="11:11" x14ac:dyDescent="0.25">
      <c r="K8284"/>
    </row>
    <row r="8285" spans="11:11" x14ac:dyDescent="0.25">
      <c r="K8285"/>
    </row>
    <row r="8286" spans="11:11" x14ac:dyDescent="0.25">
      <c r="K8286"/>
    </row>
    <row r="8287" spans="11:11" x14ac:dyDescent="0.25">
      <c r="K8287"/>
    </row>
    <row r="8288" spans="11:11" x14ac:dyDescent="0.25">
      <c r="K8288"/>
    </row>
    <row r="8289" spans="11:11" x14ac:dyDescent="0.25">
      <c r="K8289"/>
    </row>
    <row r="8290" spans="11:11" x14ac:dyDescent="0.25">
      <c r="K8290"/>
    </row>
    <row r="8291" spans="11:11" x14ac:dyDescent="0.25">
      <c r="K8291"/>
    </row>
    <row r="8292" spans="11:11" x14ac:dyDescent="0.25">
      <c r="K8292"/>
    </row>
    <row r="8293" spans="11:11" x14ac:dyDescent="0.25">
      <c r="K8293"/>
    </row>
    <row r="8294" spans="11:11" x14ac:dyDescent="0.25">
      <c r="K8294"/>
    </row>
    <row r="8295" spans="11:11" x14ac:dyDescent="0.25">
      <c r="K8295"/>
    </row>
    <row r="8296" spans="11:11" x14ac:dyDescent="0.25">
      <c r="K8296"/>
    </row>
    <row r="8297" spans="11:11" x14ac:dyDescent="0.25">
      <c r="K8297"/>
    </row>
    <row r="8298" spans="11:11" x14ac:dyDescent="0.25">
      <c r="K8298"/>
    </row>
    <row r="8299" spans="11:11" x14ac:dyDescent="0.25">
      <c r="K8299"/>
    </row>
    <row r="8300" spans="11:11" x14ac:dyDescent="0.25">
      <c r="K8300"/>
    </row>
    <row r="8301" spans="11:11" x14ac:dyDescent="0.25">
      <c r="K8301"/>
    </row>
    <row r="8302" spans="11:11" x14ac:dyDescent="0.25">
      <c r="K8302"/>
    </row>
    <row r="8303" spans="11:11" x14ac:dyDescent="0.25">
      <c r="K8303"/>
    </row>
    <row r="8304" spans="11:11" x14ac:dyDescent="0.25">
      <c r="K8304"/>
    </row>
    <row r="8305" spans="11:11" x14ac:dyDescent="0.25">
      <c r="K8305"/>
    </row>
    <row r="8306" spans="11:11" x14ac:dyDescent="0.25">
      <c r="K8306"/>
    </row>
    <row r="8307" spans="11:11" x14ac:dyDescent="0.25">
      <c r="K8307"/>
    </row>
    <row r="8308" spans="11:11" x14ac:dyDescent="0.25">
      <c r="K8308"/>
    </row>
    <row r="8309" spans="11:11" x14ac:dyDescent="0.25">
      <c r="K8309"/>
    </row>
    <row r="8310" spans="11:11" x14ac:dyDescent="0.25">
      <c r="K8310"/>
    </row>
    <row r="8311" spans="11:11" x14ac:dyDescent="0.25">
      <c r="K8311"/>
    </row>
    <row r="8312" spans="11:11" x14ac:dyDescent="0.25">
      <c r="K8312"/>
    </row>
    <row r="8313" spans="11:11" x14ac:dyDescent="0.25">
      <c r="K8313"/>
    </row>
    <row r="8314" spans="11:11" x14ac:dyDescent="0.25">
      <c r="K8314"/>
    </row>
    <row r="8315" spans="11:11" x14ac:dyDescent="0.25">
      <c r="K8315"/>
    </row>
    <row r="8316" spans="11:11" x14ac:dyDescent="0.25">
      <c r="K8316"/>
    </row>
    <row r="8317" spans="11:11" x14ac:dyDescent="0.25">
      <c r="K8317"/>
    </row>
    <row r="8318" spans="11:11" x14ac:dyDescent="0.25">
      <c r="K8318"/>
    </row>
    <row r="8319" spans="11:11" x14ac:dyDescent="0.25">
      <c r="K8319"/>
    </row>
    <row r="8320" spans="11:11" x14ac:dyDescent="0.25">
      <c r="K8320"/>
    </row>
    <row r="8321" spans="11:11" x14ac:dyDescent="0.25">
      <c r="K8321"/>
    </row>
    <row r="8322" spans="11:11" x14ac:dyDescent="0.25">
      <c r="K8322"/>
    </row>
    <row r="8323" spans="11:11" x14ac:dyDescent="0.25">
      <c r="K8323"/>
    </row>
    <row r="8324" spans="11:11" x14ac:dyDescent="0.25">
      <c r="K8324"/>
    </row>
    <row r="8325" spans="11:11" x14ac:dyDescent="0.25">
      <c r="K8325"/>
    </row>
    <row r="8326" spans="11:11" x14ac:dyDescent="0.25">
      <c r="K8326"/>
    </row>
    <row r="8327" spans="11:11" x14ac:dyDescent="0.25">
      <c r="K8327"/>
    </row>
    <row r="8328" spans="11:11" x14ac:dyDescent="0.25">
      <c r="K8328"/>
    </row>
    <row r="8329" spans="11:11" x14ac:dyDescent="0.25">
      <c r="K8329"/>
    </row>
    <row r="8330" spans="11:11" x14ac:dyDescent="0.25">
      <c r="K8330"/>
    </row>
    <row r="8331" spans="11:11" x14ac:dyDescent="0.25">
      <c r="K8331"/>
    </row>
    <row r="8332" spans="11:11" x14ac:dyDescent="0.25">
      <c r="K8332"/>
    </row>
    <row r="8333" spans="11:11" x14ac:dyDescent="0.25">
      <c r="K8333"/>
    </row>
    <row r="8334" spans="11:11" x14ac:dyDescent="0.25">
      <c r="K8334"/>
    </row>
    <row r="8335" spans="11:11" x14ac:dyDescent="0.25">
      <c r="K8335"/>
    </row>
    <row r="8336" spans="11:11" x14ac:dyDescent="0.25">
      <c r="K8336"/>
    </row>
    <row r="8337" spans="11:11" x14ac:dyDescent="0.25">
      <c r="K8337"/>
    </row>
    <row r="8338" spans="11:11" x14ac:dyDescent="0.25">
      <c r="K8338"/>
    </row>
    <row r="8339" spans="11:11" x14ac:dyDescent="0.25">
      <c r="K8339"/>
    </row>
    <row r="8340" spans="11:11" x14ac:dyDescent="0.25">
      <c r="K8340"/>
    </row>
    <row r="8341" spans="11:11" x14ac:dyDescent="0.25">
      <c r="K8341"/>
    </row>
    <row r="8342" spans="11:11" x14ac:dyDescent="0.25">
      <c r="K8342"/>
    </row>
    <row r="8343" spans="11:11" x14ac:dyDescent="0.25">
      <c r="K8343"/>
    </row>
    <row r="8344" spans="11:11" x14ac:dyDescent="0.25">
      <c r="K8344"/>
    </row>
    <row r="8345" spans="11:11" x14ac:dyDescent="0.25">
      <c r="K8345"/>
    </row>
    <row r="8346" spans="11:11" x14ac:dyDescent="0.25">
      <c r="K8346"/>
    </row>
    <row r="8347" spans="11:11" x14ac:dyDescent="0.25">
      <c r="K8347"/>
    </row>
    <row r="8348" spans="11:11" x14ac:dyDescent="0.25">
      <c r="K8348"/>
    </row>
    <row r="8349" spans="11:11" x14ac:dyDescent="0.25">
      <c r="K8349"/>
    </row>
    <row r="8350" spans="11:11" x14ac:dyDescent="0.25">
      <c r="K8350"/>
    </row>
    <row r="8351" spans="11:11" x14ac:dyDescent="0.25">
      <c r="K8351"/>
    </row>
    <row r="8352" spans="11:11" x14ac:dyDescent="0.25">
      <c r="K8352"/>
    </row>
    <row r="8353" spans="11:11" x14ac:dyDescent="0.25">
      <c r="K8353"/>
    </row>
    <row r="8354" spans="11:11" x14ac:dyDescent="0.25">
      <c r="K8354"/>
    </row>
    <row r="8355" spans="11:11" x14ac:dyDescent="0.25">
      <c r="K8355"/>
    </row>
    <row r="8356" spans="11:11" x14ac:dyDescent="0.25">
      <c r="K8356"/>
    </row>
    <row r="8357" spans="11:11" x14ac:dyDescent="0.25">
      <c r="K8357"/>
    </row>
    <row r="8358" spans="11:11" x14ac:dyDescent="0.25">
      <c r="K8358"/>
    </row>
    <row r="8359" spans="11:11" x14ac:dyDescent="0.25">
      <c r="K8359"/>
    </row>
    <row r="8360" spans="11:11" x14ac:dyDescent="0.25">
      <c r="K8360"/>
    </row>
    <row r="8361" spans="11:11" x14ac:dyDescent="0.25">
      <c r="K8361"/>
    </row>
    <row r="8362" spans="11:11" x14ac:dyDescent="0.25">
      <c r="K8362"/>
    </row>
    <row r="8363" spans="11:11" x14ac:dyDescent="0.25">
      <c r="K8363"/>
    </row>
    <row r="8364" spans="11:11" x14ac:dyDescent="0.25">
      <c r="K8364"/>
    </row>
    <row r="8365" spans="11:11" x14ac:dyDescent="0.25">
      <c r="K8365"/>
    </row>
    <row r="8366" spans="11:11" x14ac:dyDescent="0.25">
      <c r="K8366"/>
    </row>
    <row r="8367" spans="11:11" x14ac:dyDescent="0.25">
      <c r="K8367"/>
    </row>
    <row r="8368" spans="11:11" x14ac:dyDescent="0.25">
      <c r="K8368"/>
    </row>
    <row r="8369" spans="11:11" x14ac:dyDescent="0.25">
      <c r="K8369"/>
    </row>
    <row r="8370" spans="11:11" x14ac:dyDescent="0.25">
      <c r="K8370"/>
    </row>
    <row r="8371" spans="11:11" x14ac:dyDescent="0.25">
      <c r="K8371"/>
    </row>
    <row r="8372" spans="11:11" x14ac:dyDescent="0.25">
      <c r="K8372"/>
    </row>
    <row r="8373" spans="11:11" x14ac:dyDescent="0.25">
      <c r="K8373"/>
    </row>
    <row r="8374" spans="11:11" x14ac:dyDescent="0.25">
      <c r="K8374"/>
    </row>
    <row r="8375" spans="11:11" x14ac:dyDescent="0.25">
      <c r="K8375"/>
    </row>
    <row r="8376" spans="11:11" x14ac:dyDescent="0.25">
      <c r="K8376"/>
    </row>
    <row r="8377" spans="11:11" x14ac:dyDescent="0.25">
      <c r="K8377"/>
    </row>
    <row r="8378" spans="11:11" x14ac:dyDescent="0.25">
      <c r="K8378"/>
    </row>
    <row r="8379" spans="11:11" x14ac:dyDescent="0.25">
      <c r="K8379"/>
    </row>
    <row r="8380" spans="11:11" x14ac:dyDescent="0.25">
      <c r="K8380"/>
    </row>
    <row r="8381" spans="11:11" x14ac:dyDescent="0.25">
      <c r="K8381"/>
    </row>
    <row r="8382" spans="11:11" x14ac:dyDescent="0.25">
      <c r="K8382"/>
    </row>
    <row r="8383" spans="11:11" x14ac:dyDescent="0.25">
      <c r="K8383"/>
    </row>
    <row r="8384" spans="11:11" x14ac:dyDescent="0.25">
      <c r="K8384"/>
    </row>
    <row r="8385" spans="11:11" x14ac:dyDescent="0.25">
      <c r="K8385"/>
    </row>
    <row r="8386" spans="11:11" x14ac:dyDescent="0.25">
      <c r="K8386"/>
    </row>
    <row r="8387" spans="11:11" x14ac:dyDescent="0.25">
      <c r="K8387"/>
    </row>
    <row r="8388" spans="11:11" x14ac:dyDescent="0.25">
      <c r="K8388"/>
    </row>
    <row r="8389" spans="11:11" x14ac:dyDescent="0.25">
      <c r="K8389"/>
    </row>
    <row r="8390" spans="11:11" x14ac:dyDescent="0.25">
      <c r="K8390"/>
    </row>
    <row r="8391" spans="11:11" x14ac:dyDescent="0.25">
      <c r="K8391"/>
    </row>
    <row r="8392" spans="11:11" x14ac:dyDescent="0.25">
      <c r="K8392"/>
    </row>
    <row r="8393" spans="11:11" x14ac:dyDescent="0.25">
      <c r="K8393"/>
    </row>
    <row r="8394" spans="11:11" x14ac:dyDescent="0.25">
      <c r="K8394"/>
    </row>
    <row r="8395" spans="11:11" x14ac:dyDescent="0.25">
      <c r="K8395"/>
    </row>
    <row r="8396" spans="11:11" x14ac:dyDescent="0.25">
      <c r="K8396"/>
    </row>
    <row r="8397" spans="11:11" x14ac:dyDescent="0.25">
      <c r="K8397"/>
    </row>
    <row r="8398" spans="11:11" x14ac:dyDescent="0.25">
      <c r="K8398"/>
    </row>
    <row r="8399" spans="11:11" x14ac:dyDescent="0.25">
      <c r="K8399"/>
    </row>
    <row r="8400" spans="11:11" x14ac:dyDescent="0.25">
      <c r="K8400"/>
    </row>
    <row r="8401" spans="11:11" x14ac:dyDescent="0.25">
      <c r="K8401"/>
    </row>
    <row r="8402" spans="11:11" x14ac:dyDescent="0.25">
      <c r="K8402"/>
    </row>
    <row r="8403" spans="11:11" x14ac:dyDescent="0.25">
      <c r="K8403"/>
    </row>
    <row r="8404" spans="11:11" x14ac:dyDescent="0.25">
      <c r="K8404"/>
    </row>
    <row r="8405" spans="11:11" x14ac:dyDescent="0.25">
      <c r="K8405"/>
    </row>
    <row r="8406" spans="11:11" x14ac:dyDescent="0.25">
      <c r="K8406"/>
    </row>
    <row r="8407" spans="11:11" x14ac:dyDescent="0.25">
      <c r="K8407"/>
    </row>
    <row r="8408" spans="11:11" x14ac:dyDescent="0.25">
      <c r="K8408"/>
    </row>
    <row r="8409" spans="11:11" x14ac:dyDescent="0.25">
      <c r="K8409"/>
    </row>
    <row r="8410" spans="11:11" x14ac:dyDescent="0.25">
      <c r="K8410"/>
    </row>
    <row r="8411" spans="11:11" x14ac:dyDescent="0.25">
      <c r="K8411"/>
    </row>
    <row r="8412" spans="11:11" x14ac:dyDescent="0.25">
      <c r="K8412"/>
    </row>
    <row r="8413" spans="11:11" x14ac:dyDescent="0.25">
      <c r="K8413"/>
    </row>
    <row r="8414" spans="11:11" x14ac:dyDescent="0.25">
      <c r="K8414"/>
    </row>
    <row r="8415" spans="11:11" x14ac:dyDescent="0.25">
      <c r="K8415"/>
    </row>
    <row r="8416" spans="11:11" x14ac:dyDescent="0.25">
      <c r="K8416"/>
    </row>
    <row r="8417" spans="11:11" x14ac:dyDescent="0.25">
      <c r="K8417"/>
    </row>
    <row r="8418" spans="11:11" x14ac:dyDescent="0.25">
      <c r="K8418"/>
    </row>
    <row r="8419" spans="11:11" x14ac:dyDescent="0.25">
      <c r="K8419"/>
    </row>
    <row r="8420" spans="11:11" x14ac:dyDescent="0.25">
      <c r="K8420"/>
    </row>
    <row r="8421" spans="11:11" x14ac:dyDescent="0.25">
      <c r="K8421"/>
    </row>
    <row r="8422" spans="11:11" x14ac:dyDescent="0.25">
      <c r="K8422"/>
    </row>
    <row r="8423" spans="11:11" x14ac:dyDescent="0.25">
      <c r="K8423"/>
    </row>
    <row r="8424" spans="11:11" x14ac:dyDescent="0.25">
      <c r="K8424"/>
    </row>
    <row r="8425" spans="11:11" x14ac:dyDescent="0.25">
      <c r="K8425"/>
    </row>
    <row r="8426" spans="11:11" x14ac:dyDescent="0.25">
      <c r="K8426"/>
    </row>
    <row r="8427" spans="11:11" x14ac:dyDescent="0.25">
      <c r="K8427"/>
    </row>
    <row r="8428" spans="11:11" x14ac:dyDescent="0.25">
      <c r="K8428"/>
    </row>
    <row r="8429" spans="11:11" x14ac:dyDescent="0.25">
      <c r="K8429"/>
    </row>
    <row r="8430" spans="11:11" x14ac:dyDescent="0.25">
      <c r="K8430"/>
    </row>
    <row r="8431" spans="11:11" x14ac:dyDescent="0.25">
      <c r="K8431"/>
    </row>
    <row r="8432" spans="11:11" x14ac:dyDescent="0.25">
      <c r="K8432"/>
    </row>
    <row r="8433" spans="11:11" x14ac:dyDescent="0.25">
      <c r="K8433"/>
    </row>
    <row r="8434" spans="11:11" x14ac:dyDescent="0.25">
      <c r="K8434"/>
    </row>
    <row r="8435" spans="11:11" x14ac:dyDescent="0.25">
      <c r="K8435"/>
    </row>
    <row r="8436" spans="11:11" x14ac:dyDescent="0.25">
      <c r="K8436"/>
    </row>
    <row r="8437" spans="11:11" x14ac:dyDescent="0.25">
      <c r="K8437"/>
    </row>
    <row r="8438" spans="11:11" x14ac:dyDescent="0.25">
      <c r="K8438"/>
    </row>
    <row r="8439" spans="11:11" x14ac:dyDescent="0.25">
      <c r="K8439"/>
    </row>
    <row r="8440" spans="11:11" x14ac:dyDescent="0.25">
      <c r="K8440"/>
    </row>
    <row r="8441" spans="11:11" x14ac:dyDescent="0.25">
      <c r="K8441"/>
    </row>
    <row r="8442" spans="11:11" x14ac:dyDescent="0.25">
      <c r="K8442"/>
    </row>
    <row r="8443" spans="11:11" x14ac:dyDescent="0.25">
      <c r="K8443"/>
    </row>
    <row r="8444" spans="11:11" x14ac:dyDescent="0.25">
      <c r="K8444"/>
    </row>
    <row r="8445" spans="11:11" x14ac:dyDescent="0.25">
      <c r="K8445"/>
    </row>
    <row r="8446" spans="11:11" x14ac:dyDescent="0.25">
      <c r="K8446"/>
    </row>
    <row r="8447" spans="11:11" x14ac:dyDescent="0.25">
      <c r="K8447"/>
    </row>
    <row r="8448" spans="11:11" x14ac:dyDescent="0.25">
      <c r="K8448"/>
    </row>
    <row r="8449" spans="11:11" x14ac:dyDescent="0.25">
      <c r="K8449"/>
    </row>
    <row r="8450" spans="11:11" x14ac:dyDescent="0.25">
      <c r="K8450"/>
    </row>
    <row r="8451" spans="11:11" x14ac:dyDescent="0.25">
      <c r="K8451"/>
    </row>
    <row r="8452" spans="11:11" x14ac:dyDescent="0.25">
      <c r="K8452"/>
    </row>
    <row r="8453" spans="11:11" x14ac:dyDescent="0.25">
      <c r="K8453"/>
    </row>
    <row r="8454" spans="11:11" x14ac:dyDescent="0.25">
      <c r="K8454"/>
    </row>
    <row r="8455" spans="11:11" x14ac:dyDescent="0.25">
      <c r="K8455"/>
    </row>
    <row r="8456" spans="11:11" x14ac:dyDescent="0.25">
      <c r="K8456"/>
    </row>
    <row r="8457" spans="11:11" x14ac:dyDescent="0.25">
      <c r="K8457"/>
    </row>
    <row r="8458" spans="11:11" x14ac:dyDescent="0.25">
      <c r="K8458"/>
    </row>
    <row r="8459" spans="11:11" x14ac:dyDescent="0.25">
      <c r="K8459"/>
    </row>
    <row r="8460" spans="11:11" x14ac:dyDescent="0.25">
      <c r="K8460"/>
    </row>
    <row r="8461" spans="11:11" x14ac:dyDescent="0.25">
      <c r="K8461"/>
    </row>
    <row r="8462" spans="11:11" x14ac:dyDescent="0.25">
      <c r="K8462"/>
    </row>
    <row r="8463" spans="11:11" x14ac:dyDescent="0.25">
      <c r="K8463"/>
    </row>
    <row r="8464" spans="11:11" x14ac:dyDescent="0.25">
      <c r="K8464"/>
    </row>
    <row r="8465" spans="11:11" x14ac:dyDescent="0.25">
      <c r="K8465"/>
    </row>
    <row r="8466" spans="11:11" x14ac:dyDescent="0.25">
      <c r="K8466"/>
    </row>
    <row r="8467" spans="11:11" x14ac:dyDescent="0.25">
      <c r="K8467"/>
    </row>
    <row r="8468" spans="11:11" x14ac:dyDescent="0.25">
      <c r="K8468"/>
    </row>
    <row r="8469" spans="11:11" x14ac:dyDescent="0.25">
      <c r="K8469"/>
    </row>
    <row r="8470" spans="11:11" x14ac:dyDescent="0.25">
      <c r="K8470"/>
    </row>
    <row r="8471" spans="11:11" x14ac:dyDescent="0.25">
      <c r="K8471"/>
    </row>
    <row r="8472" spans="11:11" x14ac:dyDescent="0.25">
      <c r="K8472"/>
    </row>
    <row r="8473" spans="11:11" x14ac:dyDescent="0.25">
      <c r="K8473"/>
    </row>
    <row r="8474" spans="11:11" x14ac:dyDescent="0.25">
      <c r="K8474"/>
    </row>
    <row r="8475" spans="11:11" x14ac:dyDescent="0.25">
      <c r="K8475"/>
    </row>
    <row r="8476" spans="11:11" x14ac:dyDescent="0.25">
      <c r="K8476"/>
    </row>
    <row r="8477" spans="11:11" x14ac:dyDescent="0.25">
      <c r="K8477"/>
    </row>
    <row r="8478" spans="11:11" x14ac:dyDescent="0.25">
      <c r="K8478"/>
    </row>
    <row r="8479" spans="11:11" x14ac:dyDescent="0.25">
      <c r="K8479"/>
    </row>
    <row r="8480" spans="11:11" x14ac:dyDescent="0.25">
      <c r="K8480"/>
    </row>
    <row r="8481" spans="11:11" x14ac:dyDescent="0.25">
      <c r="K8481"/>
    </row>
    <row r="8482" spans="11:11" x14ac:dyDescent="0.25">
      <c r="K8482"/>
    </row>
    <row r="8483" spans="11:11" x14ac:dyDescent="0.25">
      <c r="K8483"/>
    </row>
    <row r="8484" spans="11:11" x14ac:dyDescent="0.25">
      <c r="K8484"/>
    </row>
    <row r="8485" spans="11:11" x14ac:dyDescent="0.25">
      <c r="K8485"/>
    </row>
    <row r="8486" spans="11:11" x14ac:dyDescent="0.25">
      <c r="K8486"/>
    </row>
    <row r="8487" spans="11:11" x14ac:dyDescent="0.25">
      <c r="K8487"/>
    </row>
    <row r="8488" spans="11:11" x14ac:dyDescent="0.25">
      <c r="K8488"/>
    </row>
    <row r="8489" spans="11:11" x14ac:dyDescent="0.25">
      <c r="K8489"/>
    </row>
    <row r="8490" spans="11:11" x14ac:dyDescent="0.25">
      <c r="K8490"/>
    </row>
    <row r="8491" spans="11:11" x14ac:dyDescent="0.25">
      <c r="K8491"/>
    </row>
    <row r="8492" spans="11:11" x14ac:dyDescent="0.25">
      <c r="K8492"/>
    </row>
    <row r="8493" spans="11:11" x14ac:dyDescent="0.25">
      <c r="K8493"/>
    </row>
    <row r="8494" spans="11:11" x14ac:dyDescent="0.25">
      <c r="K8494"/>
    </row>
    <row r="8495" spans="11:11" x14ac:dyDescent="0.25">
      <c r="K8495"/>
    </row>
    <row r="8496" spans="11:11" x14ac:dyDescent="0.25">
      <c r="K8496"/>
    </row>
    <row r="8497" spans="11:11" x14ac:dyDescent="0.25">
      <c r="K8497"/>
    </row>
    <row r="8498" spans="11:11" x14ac:dyDescent="0.25">
      <c r="K8498"/>
    </row>
    <row r="8499" spans="11:11" x14ac:dyDescent="0.25">
      <c r="K8499"/>
    </row>
    <row r="8500" spans="11:11" x14ac:dyDescent="0.25">
      <c r="K8500"/>
    </row>
    <row r="8501" spans="11:11" x14ac:dyDescent="0.25">
      <c r="K8501"/>
    </row>
    <row r="8502" spans="11:11" x14ac:dyDescent="0.25">
      <c r="K8502"/>
    </row>
    <row r="8503" spans="11:11" x14ac:dyDescent="0.25">
      <c r="K8503"/>
    </row>
    <row r="8504" spans="11:11" x14ac:dyDescent="0.25">
      <c r="K8504"/>
    </row>
    <row r="8505" spans="11:11" x14ac:dyDescent="0.25">
      <c r="K8505"/>
    </row>
    <row r="8506" spans="11:11" x14ac:dyDescent="0.25">
      <c r="K8506"/>
    </row>
    <row r="8507" spans="11:11" x14ac:dyDescent="0.25">
      <c r="K8507"/>
    </row>
    <row r="8508" spans="11:11" x14ac:dyDescent="0.25">
      <c r="K8508"/>
    </row>
    <row r="8509" spans="11:11" x14ac:dyDescent="0.25">
      <c r="K8509"/>
    </row>
    <row r="8510" spans="11:11" x14ac:dyDescent="0.25">
      <c r="K8510"/>
    </row>
    <row r="8511" spans="11:11" x14ac:dyDescent="0.25">
      <c r="K8511"/>
    </row>
    <row r="8512" spans="11:11" x14ac:dyDescent="0.25">
      <c r="K8512"/>
    </row>
    <row r="8513" spans="11:11" x14ac:dyDescent="0.25">
      <c r="K8513"/>
    </row>
    <row r="8514" spans="11:11" x14ac:dyDescent="0.25">
      <c r="K8514"/>
    </row>
    <row r="8515" spans="11:11" x14ac:dyDescent="0.25">
      <c r="K8515"/>
    </row>
    <row r="8516" spans="11:11" x14ac:dyDescent="0.25">
      <c r="K8516"/>
    </row>
    <row r="8517" spans="11:11" x14ac:dyDescent="0.25">
      <c r="K8517"/>
    </row>
    <row r="8518" spans="11:11" x14ac:dyDescent="0.25">
      <c r="K8518"/>
    </row>
    <row r="8519" spans="11:11" x14ac:dyDescent="0.25">
      <c r="K8519"/>
    </row>
    <row r="8520" spans="11:11" x14ac:dyDescent="0.25">
      <c r="K8520"/>
    </row>
    <row r="8521" spans="11:11" x14ac:dyDescent="0.25">
      <c r="K8521"/>
    </row>
    <row r="8522" spans="11:11" x14ac:dyDescent="0.25">
      <c r="K8522"/>
    </row>
    <row r="8523" spans="11:11" x14ac:dyDescent="0.25">
      <c r="K8523"/>
    </row>
    <row r="8524" spans="11:11" x14ac:dyDescent="0.25">
      <c r="K8524"/>
    </row>
    <row r="8525" spans="11:11" x14ac:dyDescent="0.25">
      <c r="K8525"/>
    </row>
    <row r="8526" spans="11:11" x14ac:dyDescent="0.25">
      <c r="K8526"/>
    </row>
    <row r="8527" spans="11:11" x14ac:dyDescent="0.25">
      <c r="K8527"/>
    </row>
    <row r="8528" spans="11:11" x14ac:dyDescent="0.25">
      <c r="K8528"/>
    </row>
    <row r="8529" spans="11:11" x14ac:dyDescent="0.25">
      <c r="K8529"/>
    </row>
    <row r="8530" spans="11:11" x14ac:dyDescent="0.25">
      <c r="K8530"/>
    </row>
    <row r="8531" spans="11:11" x14ac:dyDescent="0.25">
      <c r="K8531"/>
    </row>
    <row r="8532" spans="11:11" x14ac:dyDescent="0.25">
      <c r="K8532"/>
    </row>
    <row r="8533" spans="11:11" x14ac:dyDescent="0.25">
      <c r="K8533"/>
    </row>
    <row r="8534" spans="11:11" x14ac:dyDescent="0.25">
      <c r="K8534"/>
    </row>
    <row r="8535" spans="11:11" x14ac:dyDescent="0.25">
      <c r="K8535"/>
    </row>
    <row r="8536" spans="11:11" x14ac:dyDescent="0.25">
      <c r="K8536"/>
    </row>
    <row r="8537" spans="11:11" x14ac:dyDescent="0.25">
      <c r="K8537"/>
    </row>
    <row r="8538" spans="11:11" x14ac:dyDescent="0.25">
      <c r="K8538"/>
    </row>
    <row r="8539" spans="11:11" x14ac:dyDescent="0.25">
      <c r="K8539"/>
    </row>
    <row r="8540" spans="11:11" x14ac:dyDescent="0.25">
      <c r="K8540"/>
    </row>
    <row r="8541" spans="11:11" x14ac:dyDescent="0.25">
      <c r="K8541"/>
    </row>
    <row r="8542" spans="11:11" x14ac:dyDescent="0.25">
      <c r="K8542"/>
    </row>
    <row r="8543" spans="11:11" x14ac:dyDescent="0.25">
      <c r="K8543"/>
    </row>
    <row r="8544" spans="11:11" x14ac:dyDescent="0.25">
      <c r="K8544"/>
    </row>
    <row r="8545" spans="11:11" x14ac:dyDescent="0.25">
      <c r="K8545"/>
    </row>
    <row r="8546" spans="11:11" x14ac:dyDescent="0.25">
      <c r="K8546"/>
    </row>
    <row r="8547" spans="11:11" x14ac:dyDescent="0.25">
      <c r="K8547"/>
    </row>
    <row r="8548" spans="11:11" x14ac:dyDescent="0.25">
      <c r="K8548"/>
    </row>
    <row r="8549" spans="11:11" x14ac:dyDescent="0.25">
      <c r="K8549"/>
    </row>
    <row r="8550" spans="11:11" x14ac:dyDescent="0.25">
      <c r="K8550"/>
    </row>
    <row r="8551" spans="11:11" x14ac:dyDescent="0.25">
      <c r="K8551"/>
    </row>
    <row r="8552" spans="11:11" x14ac:dyDescent="0.25">
      <c r="K8552"/>
    </row>
    <row r="8553" spans="11:11" x14ac:dyDescent="0.25">
      <c r="K8553"/>
    </row>
    <row r="8554" spans="11:11" x14ac:dyDescent="0.25">
      <c r="K8554"/>
    </row>
    <row r="8555" spans="11:11" x14ac:dyDescent="0.25">
      <c r="K8555"/>
    </row>
    <row r="8556" spans="11:11" x14ac:dyDescent="0.25">
      <c r="K8556"/>
    </row>
    <row r="8557" spans="11:11" x14ac:dyDescent="0.25">
      <c r="K8557"/>
    </row>
    <row r="8558" spans="11:11" x14ac:dyDescent="0.25">
      <c r="K8558"/>
    </row>
    <row r="8559" spans="11:11" x14ac:dyDescent="0.25">
      <c r="K8559"/>
    </row>
    <row r="8560" spans="11:11" x14ac:dyDescent="0.25">
      <c r="K8560"/>
    </row>
    <row r="8561" spans="11:11" x14ac:dyDescent="0.25">
      <c r="K8561"/>
    </row>
    <row r="8562" spans="11:11" x14ac:dyDescent="0.25">
      <c r="K8562"/>
    </row>
    <row r="8563" spans="11:11" x14ac:dyDescent="0.25">
      <c r="K8563"/>
    </row>
    <row r="8564" spans="11:11" x14ac:dyDescent="0.25">
      <c r="K8564"/>
    </row>
    <row r="8565" spans="11:11" x14ac:dyDescent="0.25">
      <c r="K8565"/>
    </row>
    <row r="8566" spans="11:11" x14ac:dyDescent="0.25">
      <c r="K8566"/>
    </row>
    <row r="8567" spans="11:11" x14ac:dyDescent="0.25">
      <c r="K8567"/>
    </row>
    <row r="8568" spans="11:11" x14ac:dyDescent="0.25">
      <c r="K8568"/>
    </row>
    <row r="8569" spans="11:11" x14ac:dyDescent="0.25">
      <c r="K8569"/>
    </row>
    <row r="8570" spans="11:11" x14ac:dyDescent="0.25">
      <c r="K8570"/>
    </row>
    <row r="8571" spans="11:11" x14ac:dyDescent="0.25">
      <c r="K8571"/>
    </row>
    <row r="8572" spans="11:11" x14ac:dyDescent="0.25">
      <c r="K8572"/>
    </row>
    <row r="8573" spans="11:11" x14ac:dyDescent="0.25">
      <c r="K8573"/>
    </row>
    <row r="8574" spans="11:11" x14ac:dyDescent="0.25">
      <c r="K8574"/>
    </row>
    <row r="8575" spans="11:11" x14ac:dyDescent="0.25">
      <c r="K8575"/>
    </row>
    <row r="8576" spans="11:11" x14ac:dyDescent="0.25">
      <c r="K8576"/>
    </row>
    <row r="8577" spans="11:11" x14ac:dyDescent="0.25">
      <c r="K8577"/>
    </row>
    <row r="8578" spans="11:11" x14ac:dyDescent="0.25">
      <c r="K8578"/>
    </row>
    <row r="8579" spans="11:11" x14ac:dyDescent="0.25">
      <c r="K8579"/>
    </row>
    <row r="8580" spans="11:11" x14ac:dyDescent="0.25">
      <c r="K8580"/>
    </row>
    <row r="8581" spans="11:11" x14ac:dyDescent="0.25">
      <c r="K8581"/>
    </row>
    <row r="8582" spans="11:11" x14ac:dyDescent="0.25">
      <c r="K8582"/>
    </row>
    <row r="8583" spans="11:11" x14ac:dyDescent="0.25">
      <c r="K8583"/>
    </row>
    <row r="8584" spans="11:11" x14ac:dyDescent="0.25">
      <c r="K8584"/>
    </row>
    <row r="8585" spans="11:11" x14ac:dyDescent="0.25">
      <c r="K8585"/>
    </row>
    <row r="8586" spans="11:11" x14ac:dyDescent="0.25">
      <c r="K8586"/>
    </row>
    <row r="8587" spans="11:11" x14ac:dyDescent="0.25">
      <c r="K8587"/>
    </row>
    <row r="8588" spans="11:11" x14ac:dyDescent="0.25">
      <c r="K8588"/>
    </row>
    <row r="8589" spans="11:11" x14ac:dyDescent="0.25">
      <c r="K8589"/>
    </row>
    <row r="8590" spans="11:11" x14ac:dyDescent="0.25">
      <c r="K8590"/>
    </row>
    <row r="8591" spans="11:11" x14ac:dyDescent="0.25">
      <c r="K8591"/>
    </row>
    <row r="8592" spans="11:11" x14ac:dyDescent="0.25">
      <c r="K8592"/>
    </row>
    <row r="8593" spans="11:11" x14ac:dyDescent="0.25">
      <c r="K8593"/>
    </row>
    <row r="8594" spans="11:11" x14ac:dyDescent="0.25">
      <c r="K8594"/>
    </row>
    <row r="8595" spans="11:11" x14ac:dyDescent="0.25">
      <c r="K8595"/>
    </row>
    <row r="8596" spans="11:11" x14ac:dyDescent="0.25">
      <c r="K8596"/>
    </row>
    <row r="8597" spans="11:11" x14ac:dyDescent="0.25">
      <c r="K8597"/>
    </row>
    <row r="8598" spans="11:11" x14ac:dyDescent="0.25">
      <c r="K8598"/>
    </row>
    <row r="8599" spans="11:11" x14ac:dyDescent="0.25">
      <c r="K8599"/>
    </row>
    <row r="8600" spans="11:11" x14ac:dyDescent="0.25">
      <c r="K8600"/>
    </row>
    <row r="8601" spans="11:11" x14ac:dyDescent="0.25">
      <c r="K8601"/>
    </row>
    <row r="8602" spans="11:11" x14ac:dyDescent="0.25">
      <c r="K8602"/>
    </row>
    <row r="8603" spans="11:11" x14ac:dyDescent="0.25">
      <c r="K8603"/>
    </row>
    <row r="8604" spans="11:11" x14ac:dyDescent="0.25">
      <c r="K8604"/>
    </row>
    <row r="8605" spans="11:11" x14ac:dyDescent="0.25">
      <c r="K8605"/>
    </row>
    <row r="8606" spans="11:11" x14ac:dyDescent="0.25">
      <c r="K8606"/>
    </row>
    <row r="8607" spans="11:11" x14ac:dyDescent="0.25">
      <c r="K8607"/>
    </row>
    <row r="8608" spans="11:11" x14ac:dyDescent="0.25">
      <c r="K8608"/>
    </row>
    <row r="8609" spans="11:11" x14ac:dyDescent="0.25">
      <c r="K8609"/>
    </row>
    <row r="8610" spans="11:11" x14ac:dyDescent="0.25">
      <c r="K8610"/>
    </row>
    <row r="8611" spans="11:11" x14ac:dyDescent="0.25">
      <c r="K8611"/>
    </row>
    <row r="8612" spans="11:11" x14ac:dyDescent="0.25">
      <c r="K8612"/>
    </row>
    <row r="8613" spans="11:11" x14ac:dyDescent="0.25">
      <c r="K8613"/>
    </row>
    <row r="8614" spans="11:11" x14ac:dyDescent="0.25">
      <c r="K8614"/>
    </row>
    <row r="8615" spans="11:11" x14ac:dyDescent="0.25">
      <c r="K8615"/>
    </row>
    <row r="8616" spans="11:11" x14ac:dyDescent="0.25">
      <c r="K8616"/>
    </row>
    <row r="8617" spans="11:11" x14ac:dyDescent="0.25">
      <c r="K8617"/>
    </row>
    <row r="8618" spans="11:11" x14ac:dyDescent="0.25">
      <c r="K8618"/>
    </row>
    <row r="8619" spans="11:11" x14ac:dyDescent="0.25">
      <c r="K8619"/>
    </row>
    <row r="8620" spans="11:11" x14ac:dyDescent="0.25">
      <c r="K8620"/>
    </row>
    <row r="8621" spans="11:11" x14ac:dyDescent="0.25">
      <c r="K8621"/>
    </row>
    <row r="8622" spans="11:11" x14ac:dyDescent="0.25">
      <c r="K8622"/>
    </row>
    <row r="8623" spans="11:11" x14ac:dyDescent="0.25">
      <c r="K8623"/>
    </row>
    <row r="8624" spans="11:11" x14ac:dyDescent="0.25">
      <c r="K8624"/>
    </row>
    <row r="8625" spans="11:11" x14ac:dyDescent="0.25">
      <c r="K8625"/>
    </row>
    <row r="8626" spans="11:11" x14ac:dyDescent="0.25">
      <c r="K8626"/>
    </row>
    <row r="8627" spans="11:11" x14ac:dyDescent="0.25">
      <c r="K8627"/>
    </row>
    <row r="8628" spans="11:11" x14ac:dyDescent="0.25">
      <c r="K8628"/>
    </row>
    <row r="8629" spans="11:11" x14ac:dyDescent="0.25">
      <c r="K8629"/>
    </row>
    <row r="8630" spans="11:11" x14ac:dyDescent="0.25">
      <c r="K8630"/>
    </row>
    <row r="8631" spans="11:11" x14ac:dyDescent="0.25">
      <c r="K8631"/>
    </row>
    <row r="8632" spans="11:11" x14ac:dyDescent="0.25">
      <c r="K8632"/>
    </row>
    <row r="8633" spans="11:11" x14ac:dyDescent="0.25">
      <c r="K8633"/>
    </row>
    <row r="8634" spans="11:11" x14ac:dyDescent="0.25">
      <c r="K8634"/>
    </row>
    <row r="8635" spans="11:11" x14ac:dyDescent="0.25">
      <c r="K8635"/>
    </row>
    <row r="8636" spans="11:11" x14ac:dyDescent="0.25">
      <c r="K8636"/>
    </row>
    <row r="8637" spans="11:11" x14ac:dyDescent="0.25">
      <c r="K8637"/>
    </row>
    <row r="8638" spans="11:11" x14ac:dyDescent="0.25">
      <c r="K8638"/>
    </row>
    <row r="8639" spans="11:11" x14ac:dyDescent="0.25">
      <c r="K8639"/>
    </row>
    <row r="8640" spans="11:11" x14ac:dyDescent="0.25">
      <c r="K8640"/>
    </row>
    <row r="8641" spans="11:11" x14ac:dyDescent="0.25">
      <c r="K8641"/>
    </row>
    <row r="8642" spans="11:11" x14ac:dyDescent="0.25">
      <c r="K8642"/>
    </row>
    <row r="8643" spans="11:11" x14ac:dyDescent="0.25">
      <c r="K8643"/>
    </row>
    <row r="8644" spans="11:11" x14ac:dyDescent="0.25">
      <c r="K8644"/>
    </row>
    <row r="8645" spans="11:11" x14ac:dyDescent="0.25">
      <c r="K8645"/>
    </row>
    <row r="8646" spans="11:11" x14ac:dyDescent="0.25">
      <c r="K8646"/>
    </row>
    <row r="8647" spans="11:11" x14ac:dyDescent="0.25">
      <c r="K8647"/>
    </row>
    <row r="8648" spans="11:11" x14ac:dyDescent="0.25">
      <c r="K8648"/>
    </row>
    <row r="8649" spans="11:11" x14ac:dyDescent="0.25">
      <c r="K8649"/>
    </row>
    <row r="8650" spans="11:11" x14ac:dyDescent="0.25">
      <c r="K8650"/>
    </row>
    <row r="8651" spans="11:11" x14ac:dyDescent="0.25">
      <c r="K8651"/>
    </row>
    <row r="8652" spans="11:11" x14ac:dyDescent="0.25">
      <c r="K8652"/>
    </row>
    <row r="8653" spans="11:11" x14ac:dyDescent="0.25">
      <c r="K8653"/>
    </row>
    <row r="8654" spans="11:11" x14ac:dyDescent="0.25">
      <c r="K8654"/>
    </row>
    <row r="8655" spans="11:11" x14ac:dyDescent="0.25">
      <c r="K8655"/>
    </row>
    <row r="8656" spans="11:11" x14ac:dyDescent="0.25">
      <c r="K8656"/>
    </row>
    <row r="8657" spans="11:11" x14ac:dyDescent="0.25">
      <c r="K8657"/>
    </row>
    <row r="8658" spans="11:11" x14ac:dyDescent="0.25">
      <c r="K8658"/>
    </row>
    <row r="8659" spans="11:11" x14ac:dyDescent="0.25">
      <c r="K8659"/>
    </row>
    <row r="8660" spans="11:11" x14ac:dyDescent="0.25">
      <c r="K8660"/>
    </row>
    <row r="8661" spans="11:11" x14ac:dyDescent="0.25">
      <c r="K8661"/>
    </row>
    <row r="8662" spans="11:11" x14ac:dyDescent="0.25">
      <c r="K8662"/>
    </row>
    <row r="8663" spans="11:11" x14ac:dyDescent="0.25">
      <c r="K8663"/>
    </row>
    <row r="8664" spans="11:11" x14ac:dyDescent="0.25">
      <c r="K8664"/>
    </row>
    <row r="8665" spans="11:11" x14ac:dyDescent="0.25">
      <c r="K8665"/>
    </row>
    <row r="8666" spans="11:11" x14ac:dyDescent="0.25">
      <c r="K8666"/>
    </row>
    <row r="8667" spans="11:11" x14ac:dyDescent="0.25">
      <c r="K8667"/>
    </row>
    <row r="8668" spans="11:11" x14ac:dyDescent="0.25">
      <c r="K8668"/>
    </row>
    <row r="8669" spans="11:11" x14ac:dyDescent="0.25">
      <c r="K8669"/>
    </row>
    <row r="8670" spans="11:11" x14ac:dyDescent="0.25">
      <c r="K8670"/>
    </row>
    <row r="8671" spans="11:11" x14ac:dyDescent="0.25">
      <c r="K8671"/>
    </row>
    <row r="8672" spans="11:11" x14ac:dyDescent="0.25">
      <c r="K8672"/>
    </row>
    <row r="8673" spans="11:11" x14ac:dyDescent="0.25">
      <c r="K8673"/>
    </row>
    <row r="8674" spans="11:11" x14ac:dyDescent="0.25">
      <c r="K8674"/>
    </row>
    <row r="8675" spans="11:11" x14ac:dyDescent="0.25">
      <c r="K8675"/>
    </row>
    <row r="8676" spans="11:11" x14ac:dyDescent="0.25">
      <c r="K8676"/>
    </row>
    <row r="8677" spans="11:11" x14ac:dyDescent="0.25">
      <c r="K8677"/>
    </row>
    <row r="8678" spans="11:11" x14ac:dyDescent="0.25">
      <c r="K8678"/>
    </row>
    <row r="8679" spans="11:11" x14ac:dyDescent="0.25">
      <c r="K8679"/>
    </row>
    <row r="8680" spans="11:11" x14ac:dyDescent="0.25">
      <c r="K8680"/>
    </row>
    <row r="8681" spans="11:11" x14ac:dyDescent="0.25">
      <c r="K8681"/>
    </row>
    <row r="8682" spans="11:11" x14ac:dyDescent="0.25">
      <c r="K8682"/>
    </row>
    <row r="8683" spans="11:11" x14ac:dyDescent="0.25">
      <c r="K8683"/>
    </row>
    <row r="8684" spans="11:11" x14ac:dyDescent="0.25">
      <c r="K8684"/>
    </row>
    <row r="8685" spans="11:11" x14ac:dyDescent="0.25">
      <c r="K8685"/>
    </row>
    <row r="8686" spans="11:11" x14ac:dyDescent="0.25">
      <c r="K8686"/>
    </row>
    <row r="8687" spans="11:11" x14ac:dyDescent="0.25">
      <c r="K8687"/>
    </row>
    <row r="8688" spans="11:11" x14ac:dyDescent="0.25">
      <c r="K8688"/>
    </row>
    <row r="8689" spans="11:11" x14ac:dyDescent="0.25">
      <c r="K8689"/>
    </row>
    <row r="8690" spans="11:11" x14ac:dyDescent="0.25">
      <c r="K8690"/>
    </row>
    <row r="8691" spans="11:11" x14ac:dyDescent="0.25">
      <c r="K8691"/>
    </row>
    <row r="8692" spans="11:11" x14ac:dyDescent="0.25">
      <c r="K8692"/>
    </row>
    <row r="8693" spans="11:11" x14ac:dyDescent="0.25">
      <c r="K8693"/>
    </row>
    <row r="8694" spans="11:11" x14ac:dyDescent="0.25">
      <c r="K8694"/>
    </row>
    <row r="8695" spans="11:11" x14ac:dyDescent="0.25">
      <c r="K8695"/>
    </row>
    <row r="8696" spans="11:11" x14ac:dyDescent="0.25">
      <c r="K8696"/>
    </row>
    <row r="8697" spans="11:11" x14ac:dyDescent="0.25">
      <c r="K8697"/>
    </row>
    <row r="8698" spans="11:11" x14ac:dyDescent="0.25">
      <c r="K8698"/>
    </row>
    <row r="8699" spans="11:11" x14ac:dyDescent="0.25">
      <c r="K8699"/>
    </row>
    <row r="8700" spans="11:11" x14ac:dyDescent="0.25">
      <c r="K8700"/>
    </row>
    <row r="8701" spans="11:11" x14ac:dyDescent="0.25">
      <c r="K8701"/>
    </row>
    <row r="8702" spans="11:11" x14ac:dyDescent="0.25">
      <c r="K8702"/>
    </row>
    <row r="8703" spans="11:11" x14ac:dyDescent="0.25">
      <c r="K8703"/>
    </row>
    <row r="8704" spans="11:11" x14ac:dyDescent="0.25">
      <c r="K8704"/>
    </row>
    <row r="8705" spans="11:11" x14ac:dyDescent="0.25">
      <c r="K8705"/>
    </row>
    <row r="8706" spans="11:11" x14ac:dyDescent="0.25">
      <c r="K8706"/>
    </row>
    <row r="8707" spans="11:11" x14ac:dyDescent="0.25">
      <c r="K8707"/>
    </row>
    <row r="8708" spans="11:11" x14ac:dyDescent="0.25">
      <c r="K8708"/>
    </row>
    <row r="8709" spans="11:11" x14ac:dyDescent="0.25">
      <c r="K8709"/>
    </row>
    <row r="8710" spans="11:11" x14ac:dyDescent="0.25">
      <c r="K8710"/>
    </row>
    <row r="8711" spans="11:11" x14ac:dyDescent="0.25">
      <c r="K8711"/>
    </row>
    <row r="8712" spans="11:11" x14ac:dyDescent="0.25">
      <c r="K8712"/>
    </row>
    <row r="8713" spans="11:11" x14ac:dyDescent="0.25">
      <c r="K8713"/>
    </row>
    <row r="8714" spans="11:11" x14ac:dyDescent="0.25">
      <c r="K8714"/>
    </row>
    <row r="8715" spans="11:11" x14ac:dyDescent="0.25">
      <c r="K8715"/>
    </row>
    <row r="8716" spans="11:11" x14ac:dyDescent="0.25">
      <c r="K8716"/>
    </row>
    <row r="8717" spans="11:11" x14ac:dyDescent="0.25">
      <c r="K8717"/>
    </row>
    <row r="8718" spans="11:11" x14ac:dyDescent="0.25">
      <c r="K8718"/>
    </row>
    <row r="8719" spans="11:11" x14ac:dyDescent="0.25">
      <c r="K8719"/>
    </row>
    <row r="8720" spans="11:11" x14ac:dyDescent="0.25">
      <c r="K8720"/>
    </row>
    <row r="8721" spans="11:11" x14ac:dyDescent="0.25">
      <c r="K8721"/>
    </row>
    <row r="8722" spans="11:11" x14ac:dyDescent="0.25">
      <c r="K8722"/>
    </row>
    <row r="8723" spans="11:11" x14ac:dyDescent="0.25">
      <c r="K8723"/>
    </row>
    <row r="8724" spans="11:11" x14ac:dyDescent="0.25">
      <c r="K8724"/>
    </row>
    <row r="8725" spans="11:11" x14ac:dyDescent="0.25">
      <c r="K8725"/>
    </row>
    <row r="8726" spans="11:11" x14ac:dyDescent="0.25">
      <c r="K8726"/>
    </row>
    <row r="8727" spans="11:11" x14ac:dyDescent="0.25">
      <c r="K8727"/>
    </row>
    <row r="8728" spans="11:11" x14ac:dyDescent="0.25">
      <c r="K8728"/>
    </row>
    <row r="8729" spans="11:11" x14ac:dyDescent="0.25">
      <c r="K8729"/>
    </row>
    <row r="8730" spans="11:11" x14ac:dyDescent="0.25">
      <c r="K8730"/>
    </row>
    <row r="8731" spans="11:11" x14ac:dyDescent="0.25">
      <c r="K8731"/>
    </row>
    <row r="8732" spans="11:11" x14ac:dyDescent="0.25">
      <c r="K8732"/>
    </row>
    <row r="8733" spans="11:11" x14ac:dyDescent="0.25">
      <c r="K8733"/>
    </row>
    <row r="8734" spans="11:11" x14ac:dyDescent="0.25">
      <c r="K8734"/>
    </row>
    <row r="8735" spans="11:11" x14ac:dyDescent="0.25">
      <c r="K8735"/>
    </row>
    <row r="8736" spans="11:11" x14ac:dyDescent="0.25">
      <c r="K8736"/>
    </row>
    <row r="8737" spans="11:11" x14ac:dyDescent="0.25">
      <c r="K8737"/>
    </row>
    <row r="8738" spans="11:11" x14ac:dyDescent="0.25">
      <c r="K8738"/>
    </row>
    <row r="8739" spans="11:11" x14ac:dyDescent="0.25">
      <c r="K8739"/>
    </row>
    <row r="8740" spans="11:11" x14ac:dyDescent="0.25">
      <c r="K8740"/>
    </row>
    <row r="8741" spans="11:11" x14ac:dyDescent="0.25">
      <c r="K8741"/>
    </row>
    <row r="8742" spans="11:11" x14ac:dyDescent="0.25">
      <c r="K8742"/>
    </row>
    <row r="8743" spans="11:11" x14ac:dyDescent="0.25">
      <c r="K8743"/>
    </row>
    <row r="8744" spans="11:11" x14ac:dyDescent="0.25">
      <c r="K8744"/>
    </row>
    <row r="8745" spans="11:11" x14ac:dyDescent="0.25">
      <c r="K8745"/>
    </row>
    <row r="8746" spans="11:11" x14ac:dyDescent="0.25">
      <c r="K8746"/>
    </row>
    <row r="8747" spans="11:11" x14ac:dyDescent="0.25">
      <c r="K8747"/>
    </row>
    <row r="8748" spans="11:11" x14ac:dyDescent="0.25">
      <c r="K8748"/>
    </row>
    <row r="8749" spans="11:11" x14ac:dyDescent="0.25">
      <c r="K8749"/>
    </row>
    <row r="8750" spans="11:11" x14ac:dyDescent="0.25">
      <c r="K8750"/>
    </row>
    <row r="8751" spans="11:11" x14ac:dyDescent="0.25">
      <c r="K8751"/>
    </row>
    <row r="8752" spans="11:11" x14ac:dyDescent="0.25">
      <c r="K8752"/>
    </row>
    <row r="8753" spans="11:11" x14ac:dyDescent="0.25">
      <c r="K8753"/>
    </row>
    <row r="8754" spans="11:11" x14ac:dyDescent="0.25">
      <c r="K8754"/>
    </row>
    <row r="8755" spans="11:11" x14ac:dyDescent="0.25">
      <c r="K8755"/>
    </row>
    <row r="8756" spans="11:11" x14ac:dyDescent="0.25">
      <c r="K8756"/>
    </row>
    <row r="8757" spans="11:11" x14ac:dyDescent="0.25">
      <c r="K8757"/>
    </row>
    <row r="8758" spans="11:11" x14ac:dyDescent="0.25">
      <c r="K8758"/>
    </row>
    <row r="8759" spans="11:11" x14ac:dyDescent="0.25">
      <c r="K8759"/>
    </row>
    <row r="8760" spans="11:11" x14ac:dyDescent="0.25">
      <c r="K8760"/>
    </row>
    <row r="8761" spans="11:11" x14ac:dyDescent="0.25">
      <c r="K8761"/>
    </row>
    <row r="8762" spans="11:11" x14ac:dyDescent="0.25">
      <c r="K8762"/>
    </row>
    <row r="8763" spans="11:11" x14ac:dyDescent="0.25">
      <c r="K8763"/>
    </row>
    <row r="8764" spans="11:11" x14ac:dyDescent="0.25">
      <c r="K8764"/>
    </row>
    <row r="8765" spans="11:11" x14ac:dyDescent="0.25">
      <c r="K8765"/>
    </row>
    <row r="8766" spans="11:11" x14ac:dyDescent="0.25">
      <c r="K8766"/>
    </row>
    <row r="8767" spans="11:11" x14ac:dyDescent="0.25">
      <c r="K8767"/>
    </row>
    <row r="8768" spans="11:11" x14ac:dyDescent="0.25">
      <c r="K8768"/>
    </row>
    <row r="8769" spans="11:11" x14ac:dyDescent="0.25">
      <c r="K8769"/>
    </row>
    <row r="8770" spans="11:11" x14ac:dyDescent="0.25">
      <c r="K8770"/>
    </row>
    <row r="8771" spans="11:11" x14ac:dyDescent="0.25">
      <c r="K8771"/>
    </row>
    <row r="8772" spans="11:11" x14ac:dyDescent="0.25">
      <c r="K8772"/>
    </row>
    <row r="8773" spans="11:11" x14ac:dyDescent="0.25">
      <c r="K8773"/>
    </row>
    <row r="8774" spans="11:11" x14ac:dyDescent="0.25">
      <c r="K8774"/>
    </row>
    <row r="8775" spans="11:11" x14ac:dyDescent="0.25">
      <c r="K8775"/>
    </row>
    <row r="8776" spans="11:11" x14ac:dyDescent="0.25">
      <c r="K8776"/>
    </row>
    <row r="8777" spans="11:11" x14ac:dyDescent="0.25">
      <c r="K8777"/>
    </row>
    <row r="8778" spans="11:11" x14ac:dyDescent="0.25">
      <c r="K8778"/>
    </row>
    <row r="8779" spans="11:11" x14ac:dyDescent="0.25">
      <c r="K8779"/>
    </row>
    <row r="8780" spans="11:11" x14ac:dyDescent="0.25">
      <c r="K8780"/>
    </row>
    <row r="8781" spans="11:11" x14ac:dyDescent="0.25">
      <c r="K8781"/>
    </row>
    <row r="8782" spans="11:11" x14ac:dyDescent="0.25">
      <c r="K8782"/>
    </row>
    <row r="8783" spans="11:11" x14ac:dyDescent="0.25">
      <c r="K8783"/>
    </row>
    <row r="8784" spans="11:11" x14ac:dyDescent="0.25">
      <c r="K8784"/>
    </row>
    <row r="8785" spans="11:11" x14ac:dyDescent="0.25">
      <c r="K8785"/>
    </row>
    <row r="8786" spans="11:11" x14ac:dyDescent="0.25">
      <c r="K8786"/>
    </row>
    <row r="8787" spans="11:11" x14ac:dyDescent="0.25">
      <c r="K8787"/>
    </row>
    <row r="8788" spans="11:11" x14ac:dyDescent="0.25">
      <c r="K8788"/>
    </row>
    <row r="8789" spans="11:11" x14ac:dyDescent="0.25">
      <c r="K8789"/>
    </row>
    <row r="8790" spans="11:11" x14ac:dyDescent="0.25">
      <c r="K8790"/>
    </row>
    <row r="8791" spans="11:11" x14ac:dyDescent="0.25">
      <c r="K8791"/>
    </row>
    <row r="8792" spans="11:11" x14ac:dyDescent="0.25">
      <c r="K8792"/>
    </row>
    <row r="8793" spans="11:11" x14ac:dyDescent="0.25">
      <c r="K8793"/>
    </row>
    <row r="8794" spans="11:11" x14ac:dyDescent="0.25">
      <c r="K8794"/>
    </row>
    <row r="8795" spans="11:11" x14ac:dyDescent="0.25">
      <c r="K8795"/>
    </row>
    <row r="8796" spans="11:11" x14ac:dyDescent="0.25">
      <c r="K8796"/>
    </row>
    <row r="8797" spans="11:11" x14ac:dyDescent="0.25">
      <c r="K8797"/>
    </row>
    <row r="8798" spans="11:11" x14ac:dyDescent="0.25">
      <c r="K8798"/>
    </row>
    <row r="8799" spans="11:11" x14ac:dyDescent="0.25">
      <c r="K8799"/>
    </row>
    <row r="8800" spans="11:11" x14ac:dyDescent="0.25">
      <c r="K8800"/>
    </row>
    <row r="8801" spans="11:11" x14ac:dyDescent="0.25">
      <c r="K8801"/>
    </row>
    <row r="8802" spans="11:11" x14ac:dyDescent="0.25">
      <c r="K8802"/>
    </row>
    <row r="8803" spans="11:11" x14ac:dyDescent="0.25">
      <c r="K8803"/>
    </row>
    <row r="8804" spans="11:11" x14ac:dyDescent="0.25">
      <c r="K8804"/>
    </row>
    <row r="8805" spans="11:11" x14ac:dyDescent="0.25">
      <c r="K8805"/>
    </row>
    <row r="8806" spans="11:11" x14ac:dyDescent="0.25">
      <c r="K8806"/>
    </row>
    <row r="8807" spans="11:11" x14ac:dyDescent="0.25">
      <c r="K8807"/>
    </row>
    <row r="8808" spans="11:11" x14ac:dyDescent="0.25">
      <c r="K8808"/>
    </row>
    <row r="8809" spans="11:11" x14ac:dyDescent="0.25">
      <c r="K8809"/>
    </row>
    <row r="8810" spans="11:11" x14ac:dyDescent="0.25">
      <c r="K8810"/>
    </row>
    <row r="8811" spans="11:11" x14ac:dyDescent="0.25">
      <c r="K8811"/>
    </row>
    <row r="8812" spans="11:11" x14ac:dyDescent="0.25">
      <c r="K8812"/>
    </row>
    <row r="8813" spans="11:11" x14ac:dyDescent="0.25">
      <c r="K8813"/>
    </row>
    <row r="8814" spans="11:11" x14ac:dyDescent="0.25">
      <c r="K8814"/>
    </row>
    <row r="8815" spans="11:11" x14ac:dyDescent="0.25">
      <c r="K8815"/>
    </row>
    <row r="8816" spans="11:11" x14ac:dyDescent="0.25">
      <c r="K8816"/>
    </row>
    <row r="8817" spans="11:11" x14ac:dyDescent="0.25">
      <c r="K8817"/>
    </row>
    <row r="8818" spans="11:11" x14ac:dyDescent="0.25">
      <c r="K8818"/>
    </row>
    <row r="8819" spans="11:11" x14ac:dyDescent="0.25">
      <c r="K8819"/>
    </row>
    <row r="8820" spans="11:11" x14ac:dyDescent="0.25">
      <c r="K8820"/>
    </row>
    <row r="8821" spans="11:11" x14ac:dyDescent="0.25">
      <c r="K8821"/>
    </row>
    <row r="8822" spans="11:11" x14ac:dyDescent="0.25">
      <c r="K8822"/>
    </row>
    <row r="8823" spans="11:11" x14ac:dyDescent="0.25">
      <c r="K8823"/>
    </row>
    <row r="8824" spans="11:11" x14ac:dyDescent="0.25">
      <c r="K8824"/>
    </row>
    <row r="8825" spans="11:11" x14ac:dyDescent="0.25">
      <c r="K8825"/>
    </row>
    <row r="8826" spans="11:11" x14ac:dyDescent="0.25">
      <c r="K8826"/>
    </row>
    <row r="8827" spans="11:11" x14ac:dyDescent="0.25">
      <c r="K8827"/>
    </row>
    <row r="8828" spans="11:11" x14ac:dyDescent="0.25">
      <c r="K8828"/>
    </row>
    <row r="8829" spans="11:11" x14ac:dyDescent="0.25">
      <c r="K8829"/>
    </row>
    <row r="8830" spans="11:11" x14ac:dyDescent="0.25">
      <c r="K8830"/>
    </row>
    <row r="8831" spans="11:11" x14ac:dyDescent="0.25">
      <c r="K8831"/>
    </row>
    <row r="8832" spans="11:11" x14ac:dyDescent="0.25">
      <c r="K8832"/>
    </row>
    <row r="8833" spans="11:11" x14ac:dyDescent="0.25">
      <c r="K8833"/>
    </row>
    <row r="8834" spans="11:11" x14ac:dyDescent="0.25">
      <c r="K8834"/>
    </row>
    <row r="8835" spans="11:11" x14ac:dyDescent="0.25">
      <c r="K8835"/>
    </row>
    <row r="8836" spans="11:11" x14ac:dyDescent="0.25">
      <c r="K8836"/>
    </row>
    <row r="8837" spans="11:11" x14ac:dyDescent="0.25">
      <c r="K8837"/>
    </row>
    <row r="8838" spans="11:11" x14ac:dyDescent="0.25">
      <c r="K8838"/>
    </row>
    <row r="8839" spans="11:11" x14ac:dyDescent="0.25">
      <c r="K8839"/>
    </row>
    <row r="8840" spans="11:11" x14ac:dyDescent="0.25">
      <c r="K8840"/>
    </row>
    <row r="8841" spans="11:11" x14ac:dyDescent="0.25">
      <c r="K8841"/>
    </row>
    <row r="8842" spans="11:11" x14ac:dyDescent="0.25">
      <c r="K8842"/>
    </row>
    <row r="8843" spans="11:11" x14ac:dyDescent="0.25">
      <c r="K8843"/>
    </row>
    <row r="8844" spans="11:11" x14ac:dyDescent="0.25">
      <c r="K8844"/>
    </row>
    <row r="8845" spans="11:11" x14ac:dyDescent="0.25">
      <c r="K8845"/>
    </row>
    <row r="8846" spans="11:11" x14ac:dyDescent="0.25">
      <c r="K8846"/>
    </row>
    <row r="8847" spans="11:11" x14ac:dyDescent="0.25">
      <c r="K8847"/>
    </row>
    <row r="8848" spans="11:11" x14ac:dyDescent="0.25">
      <c r="K8848"/>
    </row>
    <row r="8849" spans="11:11" x14ac:dyDescent="0.25">
      <c r="K8849"/>
    </row>
    <row r="8850" spans="11:11" x14ac:dyDescent="0.25">
      <c r="K8850"/>
    </row>
    <row r="8851" spans="11:11" x14ac:dyDescent="0.25">
      <c r="K8851"/>
    </row>
    <row r="8852" spans="11:11" x14ac:dyDescent="0.25">
      <c r="K8852"/>
    </row>
    <row r="8853" spans="11:11" x14ac:dyDescent="0.25">
      <c r="K8853"/>
    </row>
    <row r="8854" spans="11:11" x14ac:dyDescent="0.25">
      <c r="K8854"/>
    </row>
    <row r="8855" spans="11:11" x14ac:dyDescent="0.25">
      <c r="K8855"/>
    </row>
    <row r="8856" spans="11:11" x14ac:dyDescent="0.25">
      <c r="K8856"/>
    </row>
    <row r="8857" spans="11:11" x14ac:dyDescent="0.25">
      <c r="K8857"/>
    </row>
    <row r="8858" spans="11:11" x14ac:dyDescent="0.25">
      <c r="K8858"/>
    </row>
    <row r="8859" spans="11:11" x14ac:dyDescent="0.25">
      <c r="K8859"/>
    </row>
    <row r="8860" spans="11:11" x14ac:dyDescent="0.25">
      <c r="K8860"/>
    </row>
    <row r="8861" spans="11:11" x14ac:dyDescent="0.25">
      <c r="K8861"/>
    </row>
    <row r="8862" spans="11:11" x14ac:dyDescent="0.25">
      <c r="K8862"/>
    </row>
    <row r="8863" spans="11:11" x14ac:dyDescent="0.25">
      <c r="K8863"/>
    </row>
    <row r="8864" spans="11:11" x14ac:dyDescent="0.25">
      <c r="K8864"/>
    </row>
    <row r="8865" spans="11:11" x14ac:dyDescent="0.25">
      <c r="K8865"/>
    </row>
    <row r="8866" spans="11:11" x14ac:dyDescent="0.25">
      <c r="K8866"/>
    </row>
    <row r="8867" spans="11:11" x14ac:dyDescent="0.25">
      <c r="K8867"/>
    </row>
    <row r="8868" spans="11:11" x14ac:dyDescent="0.25">
      <c r="K8868"/>
    </row>
    <row r="8869" spans="11:11" x14ac:dyDescent="0.25">
      <c r="K8869"/>
    </row>
    <row r="8870" spans="11:11" x14ac:dyDescent="0.25">
      <c r="K8870"/>
    </row>
    <row r="8871" spans="11:11" x14ac:dyDescent="0.25">
      <c r="K8871"/>
    </row>
    <row r="8872" spans="11:11" x14ac:dyDescent="0.25">
      <c r="K8872"/>
    </row>
    <row r="8873" spans="11:11" x14ac:dyDescent="0.25">
      <c r="K8873"/>
    </row>
    <row r="8874" spans="11:11" x14ac:dyDescent="0.25">
      <c r="K8874"/>
    </row>
    <row r="8875" spans="11:11" x14ac:dyDescent="0.25">
      <c r="K8875"/>
    </row>
    <row r="8876" spans="11:11" x14ac:dyDescent="0.25">
      <c r="K8876"/>
    </row>
    <row r="8877" spans="11:11" x14ac:dyDescent="0.25">
      <c r="K8877"/>
    </row>
    <row r="8878" spans="11:11" x14ac:dyDescent="0.25">
      <c r="K8878"/>
    </row>
    <row r="8879" spans="11:11" x14ac:dyDescent="0.25">
      <c r="K8879"/>
    </row>
    <row r="8880" spans="11:11" x14ac:dyDescent="0.25">
      <c r="K8880"/>
    </row>
    <row r="8881" spans="11:11" x14ac:dyDescent="0.25">
      <c r="K8881"/>
    </row>
    <row r="8882" spans="11:11" x14ac:dyDescent="0.25">
      <c r="K8882"/>
    </row>
    <row r="8883" spans="11:11" x14ac:dyDescent="0.25">
      <c r="K8883"/>
    </row>
    <row r="8884" spans="11:11" x14ac:dyDescent="0.25">
      <c r="K8884"/>
    </row>
    <row r="8885" spans="11:11" x14ac:dyDescent="0.25">
      <c r="K8885"/>
    </row>
    <row r="8886" spans="11:11" x14ac:dyDescent="0.25">
      <c r="K8886"/>
    </row>
    <row r="8887" spans="11:11" x14ac:dyDescent="0.25">
      <c r="K8887"/>
    </row>
    <row r="8888" spans="11:11" x14ac:dyDescent="0.25">
      <c r="K8888"/>
    </row>
    <row r="8889" spans="11:11" x14ac:dyDescent="0.25">
      <c r="K8889"/>
    </row>
    <row r="8890" spans="11:11" x14ac:dyDescent="0.25">
      <c r="K8890"/>
    </row>
    <row r="8891" spans="11:11" x14ac:dyDescent="0.25">
      <c r="K8891"/>
    </row>
    <row r="8892" spans="11:11" x14ac:dyDescent="0.25">
      <c r="K8892"/>
    </row>
    <row r="8893" spans="11:11" x14ac:dyDescent="0.25">
      <c r="K8893"/>
    </row>
    <row r="8894" spans="11:11" x14ac:dyDescent="0.25">
      <c r="K8894"/>
    </row>
    <row r="8895" spans="11:11" x14ac:dyDescent="0.25">
      <c r="K8895"/>
    </row>
    <row r="8896" spans="11:11" x14ac:dyDescent="0.25">
      <c r="K8896"/>
    </row>
    <row r="8897" spans="11:11" x14ac:dyDescent="0.25">
      <c r="K8897"/>
    </row>
    <row r="8898" spans="11:11" x14ac:dyDescent="0.25">
      <c r="K8898"/>
    </row>
    <row r="8899" spans="11:11" x14ac:dyDescent="0.25">
      <c r="K8899"/>
    </row>
    <row r="8900" spans="11:11" x14ac:dyDescent="0.25">
      <c r="K8900"/>
    </row>
    <row r="8901" spans="11:11" x14ac:dyDescent="0.25">
      <c r="K8901"/>
    </row>
    <row r="8902" spans="11:11" x14ac:dyDescent="0.25">
      <c r="K8902"/>
    </row>
    <row r="8903" spans="11:11" x14ac:dyDescent="0.25">
      <c r="K8903"/>
    </row>
    <row r="8904" spans="11:11" x14ac:dyDescent="0.25">
      <c r="K8904"/>
    </row>
    <row r="8905" spans="11:11" x14ac:dyDescent="0.25">
      <c r="K8905"/>
    </row>
    <row r="8906" spans="11:11" x14ac:dyDescent="0.25">
      <c r="K8906"/>
    </row>
    <row r="8907" spans="11:11" x14ac:dyDescent="0.25">
      <c r="K8907"/>
    </row>
    <row r="8908" spans="11:11" x14ac:dyDescent="0.25">
      <c r="K8908"/>
    </row>
    <row r="8909" spans="11:11" x14ac:dyDescent="0.25">
      <c r="K8909"/>
    </row>
    <row r="8910" spans="11:11" x14ac:dyDescent="0.25">
      <c r="K8910"/>
    </row>
    <row r="8911" spans="11:11" x14ac:dyDescent="0.25">
      <c r="K8911"/>
    </row>
    <row r="8912" spans="11:11" x14ac:dyDescent="0.25">
      <c r="K8912"/>
    </row>
    <row r="8913" spans="11:11" x14ac:dyDescent="0.25">
      <c r="K8913"/>
    </row>
    <row r="8914" spans="11:11" x14ac:dyDescent="0.25">
      <c r="K8914"/>
    </row>
    <row r="8915" spans="11:11" x14ac:dyDescent="0.25">
      <c r="K8915"/>
    </row>
    <row r="8916" spans="11:11" x14ac:dyDescent="0.25">
      <c r="K8916"/>
    </row>
    <row r="8917" spans="11:11" x14ac:dyDescent="0.25">
      <c r="K8917"/>
    </row>
    <row r="8918" spans="11:11" x14ac:dyDescent="0.25">
      <c r="K8918"/>
    </row>
    <row r="8919" spans="11:11" x14ac:dyDescent="0.25">
      <c r="K8919"/>
    </row>
    <row r="8920" spans="11:11" x14ac:dyDescent="0.25">
      <c r="K8920"/>
    </row>
    <row r="8921" spans="11:11" x14ac:dyDescent="0.25">
      <c r="K8921"/>
    </row>
    <row r="8922" spans="11:11" x14ac:dyDescent="0.25">
      <c r="K8922"/>
    </row>
    <row r="8923" spans="11:11" x14ac:dyDescent="0.25">
      <c r="K8923"/>
    </row>
    <row r="8924" spans="11:11" x14ac:dyDescent="0.25">
      <c r="K8924"/>
    </row>
    <row r="8925" spans="11:11" x14ac:dyDescent="0.25">
      <c r="K8925"/>
    </row>
    <row r="8926" spans="11:11" x14ac:dyDescent="0.25">
      <c r="K8926"/>
    </row>
    <row r="8927" spans="11:11" x14ac:dyDescent="0.25">
      <c r="K8927"/>
    </row>
    <row r="8928" spans="11:11" x14ac:dyDescent="0.25">
      <c r="K8928"/>
    </row>
    <row r="8929" spans="11:11" x14ac:dyDescent="0.25">
      <c r="K8929"/>
    </row>
    <row r="8930" spans="11:11" x14ac:dyDescent="0.25">
      <c r="K8930"/>
    </row>
    <row r="8931" spans="11:11" x14ac:dyDescent="0.25">
      <c r="K8931"/>
    </row>
    <row r="8932" spans="11:11" x14ac:dyDescent="0.25">
      <c r="K8932"/>
    </row>
    <row r="8933" spans="11:11" x14ac:dyDescent="0.25">
      <c r="K8933"/>
    </row>
    <row r="8934" spans="11:11" x14ac:dyDescent="0.25">
      <c r="K8934"/>
    </row>
    <row r="8935" spans="11:11" x14ac:dyDescent="0.25">
      <c r="K8935"/>
    </row>
    <row r="8936" spans="11:11" x14ac:dyDescent="0.25">
      <c r="K8936"/>
    </row>
    <row r="8937" spans="11:11" x14ac:dyDescent="0.25">
      <c r="K8937"/>
    </row>
    <row r="8938" spans="11:11" x14ac:dyDescent="0.25">
      <c r="K8938"/>
    </row>
    <row r="8939" spans="11:11" x14ac:dyDescent="0.25">
      <c r="K8939"/>
    </row>
    <row r="8940" spans="11:11" x14ac:dyDescent="0.25">
      <c r="K8940"/>
    </row>
    <row r="8941" spans="11:11" x14ac:dyDescent="0.25">
      <c r="K8941"/>
    </row>
    <row r="8942" spans="11:11" x14ac:dyDescent="0.25">
      <c r="K8942"/>
    </row>
    <row r="8943" spans="11:11" x14ac:dyDescent="0.25">
      <c r="K8943"/>
    </row>
    <row r="8944" spans="11:11" x14ac:dyDescent="0.25">
      <c r="K8944"/>
    </row>
    <row r="8945" spans="11:11" x14ac:dyDescent="0.25">
      <c r="K8945"/>
    </row>
    <row r="8946" spans="11:11" x14ac:dyDescent="0.25">
      <c r="K8946"/>
    </row>
    <row r="8947" spans="11:11" x14ac:dyDescent="0.25">
      <c r="K8947"/>
    </row>
    <row r="8948" spans="11:11" x14ac:dyDescent="0.25">
      <c r="K8948"/>
    </row>
    <row r="8949" spans="11:11" x14ac:dyDescent="0.25">
      <c r="K8949"/>
    </row>
    <row r="8950" spans="11:11" x14ac:dyDescent="0.25">
      <c r="K8950"/>
    </row>
    <row r="8951" spans="11:11" x14ac:dyDescent="0.25">
      <c r="K8951"/>
    </row>
    <row r="8952" spans="11:11" x14ac:dyDescent="0.25">
      <c r="K8952"/>
    </row>
    <row r="8953" spans="11:11" x14ac:dyDescent="0.25">
      <c r="K8953"/>
    </row>
    <row r="8954" spans="11:11" x14ac:dyDescent="0.25">
      <c r="K8954"/>
    </row>
    <row r="8955" spans="11:11" x14ac:dyDescent="0.25">
      <c r="K8955"/>
    </row>
    <row r="8956" spans="11:11" x14ac:dyDescent="0.25">
      <c r="K8956"/>
    </row>
    <row r="8957" spans="11:11" x14ac:dyDescent="0.25">
      <c r="K8957"/>
    </row>
    <row r="8958" spans="11:11" x14ac:dyDescent="0.25">
      <c r="K8958"/>
    </row>
    <row r="8959" spans="11:11" x14ac:dyDescent="0.25">
      <c r="K8959"/>
    </row>
    <row r="8960" spans="11:11" x14ac:dyDescent="0.25">
      <c r="K8960"/>
    </row>
    <row r="8961" spans="11:11" x14ac:dyDescent="0.25">
      <c r="K8961"/>
    </row>
    <row r="8962" spans="11:11" x14ac:dyDescent="0.25">
      <c r="K8962"/>
    </row>
    <row r="8963" spans="11:11" x14ac:dyDescent="0.25">
      <c r="K8963"/>
    </row>
    <row r="8964" spans="11:11" x14ac:dyDescent="0.25">
      <c r="K8964"/>
    </row>
    <row r="8965" spans="11:11" x14ac:dyDescent="0.25">
      <c r="K8965"/>
    </row>
    <row r="8966" spans="11:11" x14ac:dyDescent="0.25">
      <c r="K8966"/>
    </row>
    <row r="8967" spans="11:11" x14ac:dyDescent="0.25">
      <c r="K8967"/>
    </row>
    <row r="8968" spans="11:11" x14ac:dyDescent="0.25">
      <c r="K8968"/>
    </row>
    <row r="8969" spans="11:11" x14ac:dyDescent="0.25">
      <c r="K8969"/>
    </row>
    <row r="8970" spans="11:11" x14ac:dyDescent="0.25">
      <c r="K8970"/>
    </row>
    <row r="8971" spans="11:11" x14ac:dyDescent="0.25">
      <c r="K8971"/>
    </row>
    <row r="8972" spans="11:11" x14ac:dyDescent="0.25">
      <c r="K8972"/>
    </row>
    <row r="8973" spans="11:11" x14ac:dyDescent="0.25">
      <c r="K8973"/>
    </row>
    <row r="8974" spans="11:11" x14ac:dyDescent="0.25">
      <c r="K8974"/>
    </row>
    <row r="8975" spans="11:11" x14ac:dyDescent="0.25">
      <c r="K8975"/>
    </row>
    <row r="8976" spans="11:11" x14ac:dyDescent="0.25">
      <c r="K8976"/>
    </row>
    <row r="8977" spans="11:11" x14ac:dyDescent="0.25">
      <c r="K8977"/>
    </row>
    <row r="8978" spans="11:11" x14ac:dyDescent="0.25">
      <c r="K8978"/>
    </row>
    <row r="8979" spans="11:11" x14ac:dyDescent="0.25">
      <c r="K8979"/>
    </row>
    <row r="8980" spans="11:11" x14ac:dyDescent="0.25">
      <c r="K8980"/>
    </row>
    <row r="8981" spans="11:11" x14ac:dyDescent="0.25">
      <c r="K8981"/>
    </row>
    <row r="8982" spans="11:11" x14ac:dyDescent="0.25">
      <c r="K8982"/>
    </row>
    <row r="8983" spans="11:11" x14ac:dyDescent="0.25">
      <c r="K8983"/>
    </row>
    <row r="8984" spans="11:11" x14ac:dyDescent="0.25">
      <c r="K8984"/>
    </row>
    <row r="8985" spans="11:11" x14ac:dyDescent="0.25">
      <c r="K8985"/>
    </row>
    <row r="8986" spans="11:11" x14ac:dyDescent="0.25">
      <c r="K8986"/>
    </row>
    <row r="8987" spans="11:11" x14ac:dyDescent="0.25">
      <c r="K8987"/>
    </row>
    <row r="8988" spans="11:11" x14ac:dyDescent="0.25">
      <c r="K8988"/>
    </row>
    <row r="8989" spans="11:11" x14ac:dyDescent="0.25">
      <c r="K8989"/>
    </row>
    <row r="8990" spans="11:11" x14ac:dyDescent="0.25">
      <c r="K8990"/>
    </row>
    <row r="8991" spans="11:11" x14ac:dyDescent="0.25">
      <c r="K8991"/>
    </row>
    <row r="8992" spans="11:11" x14ac:dyDescent="0.25">
      <c r="K8992"/>
    </row>
    <row r="8993" spans="11:11" x14ac:dyDescent="0.25">
      <c r="K8993"/>
    </row>
    <row r="8994" spans="11:11" x14ac:dyDescent="0.25">
      <c r="K8994"/>
    </row>
    <row r="8995" spans="11:11" x14ac:dyDescent="0.25">
      <c r="K8995"/>
    </row>
    <row r="8996" spans="11:11" x14ac:dyDescent="0.25">
      <c r="K8996"/>
    </row>
    <row r="8997" spans="11:11" x14ac:dyDescent="0.25">
      <c r="K8997"/>
    </row>
    <row r="8998" spans="11:11" x14ac:dyDescent="0.25">
      <c r="K8998"/>
    </row>
    <row r="8999" spans="11:11" x14ac:dyDescent="0.25">
      <c r="K8999"/>
    </row>
    <row r="9000" spans="11:11" x14ac:dyDescent="0.25">
      <c r="K9000"/>
    </row>
    <row r="9001" spans="11:11" x14ac:dyDescent="0.25">
      <c r="K9001"/>
    </row>
    <row r="9002" spans="11:11" x14ac:dyDescent="0.25">
      <c r="K9002"/>
    </row>
    <row r="9003" spans="11:11" x14ac:dyDescent="0.25">
      <c r="K9003"/>
    </row>
    <row r="9004" spans="11:11" x14ac:dyDescent="0.25">
      <c r="K9004"/>
    </row>
    <row r="9005" spans="11:11" x14ac:dyDescent="0.25">
      <c r="K9005"/>
    </row>
    <row r="9006" spans="11:11" x14ac:dyDescent="0.25">
      <c r="K9006"/>
    </row>
    <row r="9007" spans="11:11" x14ac:dyDescent="0.25">
      <c r="K9007"/>
    </row>
    <row r="9008" spans="11:11" x14ac:dyDescent="0.25">
      <c r="K9008"/>
    </row>
    <row r="9009" spans="11:11" x14ac:dyDescent="0.25">
      <c r="K9009"/>
    </row>
    <row r="9010" spans="11:11" x14ac:dyDescent="0.25">
      <c r="K9010"/>
    </row>
    <row r="9011" spans="11:11" x14ac:dyDescent="0.25">
      <c r="K9011"/>
    </row>
    <row r="9012" spans="11:11" x14ac:dyDescent="0.25">
      <c r="K9012"/>
    </row>
    <row r="9013" spans="11:11" x14ac:dyDescent="0.25">
      <c r="K9013"/>
    </row>
    <row r="9014" spans="11:11" x14ac:dyDescent="0.25">
      <c r="K9014"/>
    </row>
    <row r="9015" spans="11:11" x14ac:dyDescent="0.25">
      <c r="K9015"/>
    </row>
    <row r="9016" spans="11:11" x14ac:dyDescent="0.25">
      <c r="K9016"/>
    </row>
    <row r="9017" spans="11:11" x14ac:dyDescent="0.25">
      <c r="K9017"/>
    </row>
    <row r="9018" spans="11:11" x14ac:dyDescent="0.25">
      <c r="K9018"/>
    </row>
    <row r="9019" spans="11:11" x14ac:dyDescent="0.25">
      <c r="K9019"/>
    </row>
    <row r="9020" spans="11:11" x14ac:dyDescent="0.25">
      <c r="K9020"/>
    </row>
    <row r="9021" spans="11:11" x14ac:dyDescent="0.25">
      <c r="K9021"/>
    </row>
    <row r="9022" spans="11:11" x14ac:dyDescent="0.25">
      <c r="K9022"/>
    </row>
    <row r="9023" spans="11:11" x14ac:dyDescent="0.25">
      <c r="K9023"/>
    </row>
    <row r="9024" spans="11:11" x14ac:dyDescent="0.25">
      <c r="K9024"/>
    </row>
    <row r="9025" spans="11:11" x14ac:dyDescent="0.25">
      <c r="K9025"/>
    </row>
    <row r="9026" spans="11:11" x14ac:dyDescent="0.25">
      <c r="K9026"/>
    </row>
    <row r="9027" spans="11:11" x14ac:dyDescent="0.25">
      <c r="K9027"/>
    </row>
    <row r="9028" spans="11:11" x14ac:dyDescent="0.25">
      <c r="K9028"/>
    </row>
    <row r="9029" spans="11:11" x14ac:dyDescent="0.25">
      <c r="K9029"/>
    </row>
    <row r="9030" spans="11:11" x14ac:dyDescent="0.25">
      <c r="K9030"/>
    </row>
    <row r="9031" spans="11:11" x14ac:dyDescent="0.25">
      <c r="K9031"/>
    </row>
    <row r="9032" spans="11:11" x14ac:dyDescent="0.25">
      <c r="K9032"/>
    </row>
    <row r="9033" spans="11:11" x14ac:dyDescent="0.25">
      <c r="K9033"/>
    </row>
    <row r="9034" spans="11:11" x14ac:dyDescent="0.25">
      <c r="K9034"/>
    </row>
    <row r="9035" spans="11:11" x14ac:dyDescent="0.25">
      <c r="K9035"/>
    </row>
    <row r="9036" spans="11:11" x14ac:dyDescent="0.25">
      <c r="K9036"/>
    </row>
    <row r="9037" spans="11:11" x14ac:dyDescent="0.25">
      <c r="K9037"/>
    </row>
    <row r="9038" spans="11:11" x14ac:dyDescent="0.25">
      <c r="K9038"/>
    </row>
    <row r="9039" spans="11:11" x14ac:dyDescent="0.25">
      <c r="K9039"/>
    </row>
    <row r="9040" spans="11:11" x14ac:dyDescent="0.25">
      <c r="K9040"/>
    </row>
    <row r="9041" spans="11:11" x14ac:dyDescent="0.25">
      <c r="K9041"/>
    </row>
    <row r="9042" spans="11:11" x14ac:dyDescent="0.25">
      <c r="K9042"/>
    </row>
    <row r="9043" spans="11:11" x14ac:dyDescent="0.25">
      <c r="K9043"/>
    </row>
    <row r="9044" spans="11:11" x14ac:dyDescent="0.25">
      <c r="K9044"/>
    </row>
    <row r="9045" spans="11:11" x14ac:dyDescent="0.25">
      <c r="K9045"/>
    </row>
    <row r="9046" spans="11:11" x14ac:dyDescent="0.25">
      <c r="K9046"/>
    </row>
    <row r="9047" spans="11:11" x14ac:dyDescent="0.25">
      <c r="K9047"/>
    </row>
    <row r="9048" spans="11:11" x14ac:dyDescent="0.25">
      <c r="K9048"/>
    </row>
    <row r="9049" spans="11:11" x14ac:dyDescent="0.25">
      <c r="K9049"/>
    </row>
    <row r="9050" spans="11:11" x14ac:dyDescent="0.25">
      <c r="K9050"/>
    </row>
    <row r="9051" spans="11:11" x14ac:dyDescent="0.25">
      <c r="K9051"/>
    </row>
    <row r="9052" spans="11:11" x14ac:dyDescent="0.25">
      <c r="K9052"/>
    </row>
    <row r="9053" spans="11:11" x14ac:dyDescent="0.25">
      <c r="K9053"/>
    </row>
    <row r="9054" spans="11:11" x14ac:dyDescent="0.25">
      <c r="K9054"/>
    </row>
    <row r="9055" spans="11:11" x14ac:dyDescent="0.25">
      <c r="K9055"/>
    </row>
    <row r="9056" spans="11:11" x14ac:dyDescent="0.25">
      <c r="K9056"/>
    </row>
    <row r="9057" spans="11:11" x14ac:dyDescent="0.25">
      <c r="K9057"/>
    </row>
    <row r="9058" spans="11:11" x14ac:dyDescent="0.25">
      <c r="K9058"/>
    </row>
    <row r="9059" spans="11:11" x14ac:dyDescent="0.25">
      <c r="K9059"/>
    </row>
    <row r="9060" spans="11:11" x14ac:dyDescent="0.25">
      <c r="K9060"/>
    </row>
    <row r="9061" spans="11:11" x14ac:dyDescent="0.25">
      <c r="K9061"/>
    </row>
    <row r="9062" spans="11:11" x14ac:dyDescent="0.25">
      <c r="K9062"/>
    </row>
    <row r="9063" spans="11:11" x14ac:dyDescent="0.25">
      <c r="K9063"/>
    </row>
    <row r="9064" spans="11:11" x14ac:dyDescent="0.25">
      <c r="K9064"/>
    </row>
    <row r="9065" spans="11:11" x14ac:dyDescent="0.25">
      <c r="K9065"/>
    </row>
    <row r="9066" spans="11:11" x14ac:dyDescent="0.25">
      <c r="K9066"/>
    </row>
    <row r="9067" spans="11:11" x14ac:dyDescent="0.25">
      <c r="K9067"/>
    </row>
    <row r="9068" spans="11:11" x14ac:dyDescent="0.25">
      <c r="K9068"/>
    </row>
    <row r="9069" spans="11:11" x14ac:dyDescent="0.25">
      <c r="K9069"/>
    </row>
    <row r="9070" spans="11:11" x14ac:dyDescent="0.25">
      <c r="K9070"/>
    </row>
    <row r="9071" spans="11:11" x14ac:dyDescent="0.25">
      <c r="K9071"/>
    </row>
    <row r="9072" spans="11:11" x14ac:dyDescent="0.25">
      <c r="K9072"/>
    </row>
    <row r="9073" spans="11:11" x14ac:dyDescent="0.25">
      <c r="K9073"/>
    </row>
    <row r="9074" spans="11:11" x14ac:dyDescent="0.25">
      <c r="K9074"/>
    </row>
    <row r="9075" spans="11:11" x14ac:dyDescent="0.25">
      <c r="K9075"/>
    </row>
    <row r="9076" spans="11:11" x14ac:dyDescent="0.25">
      <c r="K9076"/>
    </row>
    <row r="9077" spans="11:11" x14ac:dyDescent="0.25">
      <c r="K9077"/>
    </row>
    <row r="9078" spans="11:11" x14ac:dyDescent="0.25">
      <c r="K9078"/>
    </row>
    <row r="9079" spans="11:11" x14ac:dyDescent="0.25">
      <c r="K9079"/>
    </row>
    <row r="9080" spans="11:11" x14ac:dyDescent="0.25">
      <c r="K9080"/>
    </row>
    <row r="9081" spans="11:11" x14ac:dyDescent="0.25">
      <c r="K9081"/>
    </row>
    <row r="9082" spans="11:11" x14ac:dyDescent="0.25">
      <c r="K9082"/>
    </row>
    <row r="9083" spans="11:11" x14ac:dyDescent="0.25">
      <c r="K9083"/>
    </row>
    <row r="9084" spans="11:11" x14ac:dyDescent="0.25">
      <c r="K9084"/>
    </row>
    <row r="9085" spans="11:11" x14ac:dyDescent="0.25">
      <c r="K9085"/>
    </row>
    <row r="9086" spans="11:11" x14ac:dyDescent="0.25">
      <c r="K9086"/>
    </row>
    <row r="9087" spans="11:11" x14ac:dyDescent="0.25">
      <c r="K9087"/>
    </row>
    <row r="9088" spans="11:11" x14ac:dyDescent="0.25">
      <c r="K9088"/>
    </row>
    <row r="9089" spans="11:11" x14ac:dyDescent="0.25">
      <c r="K9089"/>
    </row>
    <row r="9090" spans="11:11" x14ac:dyDescent="0.25">
      <c r="K9090"/>
    </row>
    <row r="9091" spans="11:11" x14ac:dyDescent="0.25">
      <c r="K9091"/>
    </row>
    <row r="9092" spans="11:11" x14ac:dyDescent="0.25">
      <c r="K9092"/>
    </row>
    <row r="9093" spans="11:11" x14ac:dyDescent="0.25">
      <c r="K9093"/>
    </row>
    <row r="9094" spans="11:11" x14ac:dyDescent="0.25">
      <c r="K9094"/>
    </row>
    <row r="9095" spans="11:11" x14ac:dyDescent="0.25">
      <c r="K9095"/>
    </row>
    <row r="9096" spans="11:11" x14ac:dyDescent="0.25">
      <c r="K9096"/>
    </row>
    <row r="9097" spans="11:11" x14ac:dyDescent="0.25">
      <c r="K9097"/>
    </row>
    <row r="9098" spans="11:11" x14ac:dyDescent="0.25">
      <c r="K9098"/>
    </row>
    <row r="9099" spans="11:11" x14ac:dyDescent="0.25">
      <c r="K9099"/>
    </row>
    <row r="9100" spans="11:11" x14ac:dyDescent="0.25">
      <c r="K9100"/>
    </row>
    <row r="9101" spans="11:11" x14ac:dyDescent="0.25">
      <c r="K9101"/>
    </row>
    <row r="9102" spans="11:11" x14ac:dyDescent="0.25">
      <c r="K9102"/>
    </row>
    <row r="9103" spans="11:11" x14ac:dyDescent="0.25">
      <c r="K9103"/>
    </row>
    <row r="9104" spans="11:11" x14ac:dyDescent="0.25">
      <c r="K9104"/>
    </row>
    <row r="9105" spans="11:11" x14ac:dyDescent="0.25">
      <c r="K9105"/>
    </row>
    <row r="9106" spans="11:11" x14ac:dyDescent="0.25">
      <c r="K9106"/>
    </row>
    <row r="9107" spans="11:11" x14ac:dyDescent="0.25">
      <c r="K9107"/>
    </row>
    <row r="9108" spans="11:11" x14ac:dyDescent="0.25">
      <c r="K9108"/>
    </row>
    <row r="9109" spans="11:11" x14ac:dyDescent="0.25">
      <c r="K9109"/>
    </row>
    <row r="9110" spans="11:11" x14ac:dyDescent="0.25">
      <c r="K9110"/>
    </row>
    <row r="9111" spans="11:11" x14ac:dyDescent="0.25">
      <c r="K9111"/>
    </row>
    <row r="9112" spans="11:11" x14ac:dyDescent="0.25">
      <c r="K9112"/>
    </row>
    <row r="9113" spans="11:11" x14ac:dyDescent="0.25">
      <c r="K9113"/>
    </row>
    <row r="9114" spans="11:11" x14ac:dyDescent="0.25">
      <c r="K9114"/>
    </row>
    <row r="9115" spans="11:11" x14ac:dyDescent="0.25">
      <c r="K9115"/>
    </row>
    <row r="9116" spans="11:11" x14ac:dyDescent="0.25">
      <c r="K9116"/>
    </row>
    <row r="9117" spans="11:11" x14ac:dyDescent="0.25">
      <c r="K9117"/>
    </row>
    <row r="9118" spans="11:11" x14ac:dyDescent="0.25">
      <c r="K9118"/>
    </row>
    <row r="9119" spans="11:11" x14ac:dyDescent="0.25">
      <c r="K9119"/>
    </row>
    <row r="9120" spans="11:11" x14ac:dyDescent="0.25">
      <c r="K9120"/>
    </row>
    <row r="9121" spans="11:11" x14ac:dyDescent="0.25">
      <c r="K9121"/>
    </row>
    <row r="9122" spans="11:11" x14ac:dyDescent="0.25">
      <c r="K9122"/>
    </row>
    <row r="9123" spans="11:11" x14ac:dyDescent="0.25">
      <c r="K9123"/>
    </row>
    <row r="9124" spans="11:11" x14ac:dyDescent="0.25">
      <c r="K9124"/>
    </row>
    <row r="9125" spans="11:11" x14ac:dyDescent="0.25">
      <c r="K9125"/>
    </row>
    <row r="9126" spans="11:11" x14ac:dyDescent="0.25">
      <c r="K9126"/>
    </row>
    <row r="9127" spans="11:11" x14ac:dyDescent="0.25">
      <c r="K9127"/>
    </row>
    <row r="9128" spans="11:11" x14ac:dyDescent="0.25">
      <c r="K9128"/>
    </row>
    <row r="9129" spans="11:11" x14ac:dyDescent="0.25">
      <c r="K9129"/>
    </row>
    <row r="9130" spans="11:11" x14ac:dyDescent="0.25">
      <c r="K9130"/>
    </row>
    <row r="9131" spans="11:11" x14ac:dyDescent="0.25">
      <c r="K9131"/>
    </row>
    <row r="9132" spans="11:11" x14ac:dyDescent="0.25">
      <c r="K9132"/>
    </row>
    <row r="9133" spans="11:11" x14ac:dyDescent="0.25">
      <c r="K9133"/>
    </row>
    <row r="9134" spans="11:11" x14ac:dyDescent="0.25">
      <c r="K9134"/>
    </row>
    <row r="9135" spans="11:11" x14ac:dyDescent="0.25">
      <c r="K9135"/>
    </row>
    <row r="9136" spans="11:11" x14ac:dyDescent="0.25">
      <c r="K9136"/>
    </row>
    <row r="9137" spans="11:11" x14ac:dyDescent="0.25">
      <c r="K9137"/>
    </row>
    <row r="9138" spans="11:11" x14ac:dyDescent="0.25">
      <c r="K9138"/>
    </row>
    <row r="9139" spans="11:11" x14ac:dyDescent="0.25">
      <c r="K9139"/>
    </row>
    <row r="9140" spans="11:11" x14ac:dyDescent="0.25">
      <c r="K9140"/>
    </row>
    <row r="9141" spans="11:11" x14ac:dyDescent="0.25">
      <c r="K9141"/>
    </row>
    <row r="9142" spans="11:11" x14ac:dyDescent="0.25">
      <c r="K9142"/>
    </row>
    <row r="9143" spans="11:11" x14ac:dyDescent="0.25">
      <c r="K9143"/>
    </row>
    <row r="9144" spans="11:11" x14ac:dyDescent="0.25">
      <c r="K9144"/>
    </row>
    <row r="9145" spans="11:11" x14ac:dyDescent="0.25">
      <c r="K9145"/>
    </row>
    <row r="9146" spans="11:11" x14ac:dyDescent="0.25">
      <c r="K9146"/>
    </row>
    <row r="9147" spans="11:11" x14ac:dyDescent="0.25">
      <c r="K9147"/>
    </row>
    <row r="9148" spans="11:11" x14ac:dyDescent="0.25">
      <c r="K9148"/>
    </row>
    <row r="9149" spans="11:11" x14ac:dyDescent="0.25">
      <c r="K9149"/>
    </row>
    <row r="9150" spans="11:11" x14ac:dyDescent="0.25">
      <c r="K9150"/>
    </row>
    <row r="9151" spans="11:11" x14ac:dyDescent="0.25">
      <c r="K9151"/>
    </row>
    <row r="9152" spans="11:11" x14ac:dyDescent="0.25">
      <c r="K9152"/>
    </row>
    <row r="9153" spans="11:11" x14ac:dyDescent="0.25">
      <c r="K9153"/>
    </row>
    <row r="9154" spans="11:11" x14ac:dyDescent="0.25">
      <c r="K9154"/>
    </row>
    <row r="9155" spans="11:11" x14ac:dyDescent="0.25">
      <c r="K9155"/>
    </row>
    <row r="9156" spans="11:11" x14ac:dyDescent="0.25">
      <c r="K9156"/>
    </row>
    <row r="9157" spans="11:11" x14ac:dyDescent="0.25">
      <c r="K9157"/>
    </row>
    <row r="9158" spans="11:11" x14ac:dyDescent="0.25">
      <c r="K9158"/>
    </row>
    <row r="9159" spans="11:11" x14ac:dyDescent="0.25">
      <c r="K9159"/>
    </row>
    <row r="9160" spans="11:11" x14ac:dyDescent="0.25">
      <c r="K9160"/>
    </row>
    <row r="9161" spans="11:11" x14ac:dyDescent="0.25">
      <c r="K9161"/>
    </row>
    <row r="9162" spans="11:11" x14ac:dyDescent="0.25">
      <c r="K9162"/>
    </row>
    <row r="9163" spans="11:11" x14ac:dyDescent="0.25">
      <c r="K9163"/>
    </row>
    <row r="9164" spans="11:11" x14ac:dyDescent="0.25">
      <c r="K9164"/>
    </row>
    <row r="9165" spans="11:11" x14ac:dyDescent="0.25">
      <c r="K9165"/>
    </row>
    <row r="9166" spans="11:11" x14ac:dyDescent="0.25">
      <c r="K9166"/>
    </row>
    <row r="9167" spans="11:11" x14ac:dyDescent="0.25">
      <c r="K9167"/>
    </row>
    <row r="9168" spans="11:11" x14ac:dyDescent="0.25">
      <c r="K9168"/>
    </row>
    <row r="9169" spans="11:11" x14ac:dyDescent="0.25">
      <c r="K9169"/>
    </row>
    <row r="9170" spans="11:11" x14ac:dyDescent="0.25">
      <c r="K9170"/>
    </row>
    <row r="9171" spans="11:11" x14ac:dyDescent="0.25">
      <c r="K9171"/>
    </row>
    <row r="9172" spans="11:11" x14ac:dyDescent="0.25">
      <c r="K9172"/>
    </row>
    <row r="9173" spans="11:11" x14ac:dyDescent="0.25">
      <c r="K9173"/>
    </row>
    <row r="9174" spans="11:11" x14ac:dyDescent="0.25">
      <c r="K9174"/>
    </row>
    <row r="9175" spans="11:11" x14ac:dyDescent="0.25">
      <c r="K9175"/>
    </row>
    <row r="9176" spans="11:11" x14ac:dyDescent="0.25">
      <c r="K9176"/>
    </row>
    <row r="9177" spans="11:11" x14ac:dyDescent="0.25">
      <c r="K9177"/>
    </row>
    <row r="9178" spans="11:11" x14ac:dyDescent="0.25">
      <c r="K9178"/>
    </row>
    <row r="9179" spans="11:11" x14ac:dyDescent="0.25">
      <c r="K9179"/>
    </row>
    <row r="9180" spans="11:11" x14ac:dyDescent="0.25">
      <c r="K9180"/>
    </row>
    <row r="9181" spans="11:11" x14ac:dyDescent="0.25">
      <c r="K9181"/>
    </row>
    <row r="9182" spans="11:11" x14ac:dyDescent="0.25">
      <c r="K9182"/>
    </row>
    <row r="9183" spans="11:11" x14ac:dyDescent="0.25">
      <c r="K9183"/>
    </row>
    <row r="9184" spans="11:11" x14ac:dyDescent="0.25">
      <c r="K9184"/>
    </row>
    <row r="9185" spans="11:11" x14ac:dyDescent="0.25">
      <c r="K9185"/>
    </row>
    <row r="9186" spans="11:11" x14ac:dyDescent="0.25">
      <c r="K9186"/>
    </row>
    <row r="9187" spans="11:11" x14ac:dyDescent="0.25">
      <c r="K9187"/>
    </row>
    <row r="9188" spans="11:11" x14ac:dyDescent="0.25">
      <c r="K9188"/>
    </row>
    <row r="9189" spans="11:11" x14ac:dyDescent="0.25">
      <c r="K9189"/>
    </row>
    <row r="9190" spans="11:11" x14ac:dyDescent="0.25">
      <c r="K9190"/>
    </row>
    <row r="9191" spans="11:11" x14ac:dyDescent="0.25">
      <c r="K9191"/>
    </row>
    <row r="9192" spans="11:11" x14ac:dyDescent="0.25">
      <c r="K9192"/>
    </row>
    <row r="9193" spans="11:11" x14ac:dyDescent="0.25">
      <c r="K9193"/>
    </row>
    <row r="9194" spans="11:11" x14ac:dyDescent="0.25">
      <c r="K9194"/>
    </row>
    <row r="9195" spans="11:11" x14ac:dyDescent="0.25">
      <c r="K9195"/>
    </row>
    <row r="9196" spans="11:11" x14ac:dyDescent="0.25">
      <c r="K9196"/>
    </row>
    <row r="9197" spans="11:11" x14ac:dyDescent="0.25">
      <c r="K9197"/>
    </row>
    <row r="9198" spans="11:11" x14ac:dyDescent="0.25">
      <c r="K9198"/>
    </row>
    <row r="9199" spans="11:11" x14ac:dyDescent="0.25">
      <c r="K9199"/>
    </row>
    <row r="9200" spans="11:11" x14ac:dyDescent="0.25">
      <c r="K9200"/>
    </row>
    <row r="9201" spans="11:11" x14ac:dyDescent="0.25">
      <c r="K9201"/>
    </row>
    <row r="9202" spans="11:11" x14ac:dyDescent="0.25">
      <c r="K9202"/>
    </row>
    <row r="9203" spans="11:11" x14ac:dyDescent="0.25">
      <c r="K9203"/>
    </row>
    <row r="9204" spans="11:11" x14ac:dyDescent="0.25">
      <c r="K9204"/>
    </row>
    <row r="9205" spans="11:11" x14ac:dyDescent="0.25">
      <c r="K9205"/>
    </row>
    <row r="9206" spans="11:11" x14ac:dyDescent="0.25">
      <c r="K9206"/>
    </row>
    <row r="9207" spans="11:11" x14ac:dyDescent="0.25">
      <c r="K9207"/>
    </row>
    <row r="9208" spans="11:11" x14ac:dyDescent="0.25">
      <c r="K9208"/>
    </row>
    <row r="9209" spans="11:11" x14ac:dyDescent="0.25">
      <c r="K9209"/>
    </row>
    <row r="9210" spans="11:11" x14ac:dyDescent="0.25">
      <c r="K9210"/>
    </row>
    <row r="9211" spans="11:11" x14ac:dyDescent="0.25">
      <c r="K9211"/>
    </row>
    <row r="9212" spans="11:11" x14ac:dyDescent="0.25">
      <c r="K9212"/>
    </row>
    <row r="9213" spans="11:11" x14ac:dyDescent="0.25">
      <c r="K9213"/>
    </row>
    <row r="9214" spans="11:11" x14ac:dyDescent="0.25">
      <c r="K9214"/>
    </row>
    <row r="9215" spans="11:11" x14ac:dyDescent="0.25">
      <c r="K9215"/>
    </row>
    <row r="9216" spans="11:11" x14ac:dyDescent="0.25">
      <c r="K9216"/>
    </row>
    <row r="9217" spans="11:11" x14ac:dyDescent="0.25">
      <c r="K9217"/>
    </row>
    <row r="9218" spans="11:11" x14ac:dyDescent="0.25">
      <c r="K9218"/>
    </row>
    <row r="9219" spans="11:11" x14ac:dyDescent="0.25">
      <c r="K9219"/>
    </row>
    <row r="9220" spans="11:11" x14ac:dyDescent="0.25">
      <c r="K9220"/>
    </row>
    <row r="9221" spans="11:11" x14ac:dyDescent="0.25">
      <c r="K9221"/>
    </row>
    <row r="9222" spans="11:11" x14ac:dyDescent="0.25">
      <c r="K9222"/>
    </row>
    <row r="9223" spans="11:11" x14ac:dyDescent="0.25">
      <c r="K9223"/>
    </row>
    <row r="9224" spans="11:11" x14ac:dyDescent="0.25">
      <c r="K9224"/>
    </row>
    <row r="9225" spans="11:11" x14ac:dyDescent="0.25">
      <c r="K9225"/>
    </row>
    <row r="9226" spans="11:11" x14ac:dyDescent="0.25">
      <c r="K9226"/>
    </row>
    <row r="9227" spans="11:11" x14ac:dyDescent="0.25">
      <c r="K9227"/>
    </row>
    <row r="9228" spans="11:11" x14ac:dyDescent="0.25">
      <c r="K9228"/>
    </row>
    <row r="9229" spans="11:11" x14ac:dyDescent="0.25">
      <c r="K9229"/>
    </row>
    <row r="9230" spans="11:11" x14ac:dyDescent="0.25">
      <c r="K9230"/>
    </row>
    <row r="9231" spans="11:11" x14ac:dyDescent="0.25">
      <c r="K9231"/>
    </row>
    <row r="9232" spans="11:11" x14ac:dyDescent="0.25">
      <c r="K9232"/>
    </row>
    <row r="9233" spans="11:11" x14ac:dyDescent="0.25">
      <c r="K9233"/>
    </row>
    <row r="9234" spans="11:11" x14ac:dyDescent="0.25">
      <c r="K9234"/>
    </row>
    <row r="9235" spans="11:11" x14ac:dyDescent="0.25">
      <c r="K9235"/>
    </row>
    <row r="9236" spans="11:11" x14ac:dyDescent="0.25">
      <c r="K9236"/>
    </row>
    <row r="9237" spans="11:11" x14ac:dyDescent="0.25">
      <c r="K9237"/>
    </row>
    <row r="9238" spans="11:11" x14ac:dyDescent="0.25">
      <c r="K9238"/>
    </row>
    <row r="9239" spans="11:11" x14ac:dyDescent="0.25">
      <c r="K9239"/>
    </row>
    <row r="9240" spans="11:11" x14ac:dyDescent="0.25">
      <c r="K9240"/>
    </row>
    <row r="9241" spans="11:11" x14ac:dyDescent="0.25">
      <c r="K9241"/>
    </row>
    <row r="9242" spans="11:11" x14ac:dyDescent="0.25">
      <c r="K9242"/>
    </row>
    <row r="9243" spans="11:11" x14ac:dyDescent="0.25">
      <c r="K9243"/>
    </row>
    <row r="9244" spans="11:11" x14ac:dyDescent="0.25">
      <c r="K9244"/>
    </row>
    <row r="9245" spans="11:11" x14ac:dyDescent="0.25">
      <c r="K9245"/>
    </row>
    <row r="9246" spans="11:11" x14ac:dyDescent="0.25">
      <c r="K9246"/>
    </row>
    <row r="9247" spans="11:11" x14ac:dyDescent="0.25">
      <c r="K9247"/>
    </row>
    <row r="9248" spans="11:11" x14ac:dyDescent="0.25">
      <c r="K9248"/>
    </row>
    <row r="9249" spans="11:11" x14ac:dyDescent="0.25">
      <c r="K9249"/>
    </row>
    <row r="9250" spans="11:11" x14ac:dyDescent="0.25">
      <c r="K9250"/>
    </row>
    <row r="9251" spans="11:11" x14ac:dyDescent="0.25">
      <c r="K9251"/>
    </row>
    <row r="9252" spans="11:11" x14ac:dyDescent="0.25">
      <c r="K9252"/>
    </row>
    <row r="9253" spans="11:11" x14ac:dyDescent="0.25">
      <c r="K9253"/>
    </row>
    <row r="9254" spans="11:11" x14ac:dyDescent="0.25">
      <c r="K9254"/>
    </row>
    <row r="9255" spans="11:11" x14ac:dyDescent="0.25">
      <c r="K9255"/>
    </row>
    <row r="9256" spans="11:11" x14ac:dyDescent="0.25">
      <c r="K9256"/>
    </row>
    <row r="9257" spans="11:11" x14ac:dyDescent="0.25">
      <c r="K9257"/>
    </row>
    <row r="9258" spans="11:11" x14ac:dyDescent="0.25">
      <c r="K9258"/>
    </row>
    <row r="9259" spans="11:11" x14ac:dyDescent="0.25">
      <c r="K9259"/>
    </row>
    <row r="9260" spans="11:11" x14ac:dyDescent="0.25">
      <c r="K9260"/>
    </row>
    <row r="9261" spans="11:11" x14ac:dyDescent="0.25">
      <c r="K9261"/>
    </row>
    <row r="9262" spans="11:11" x14ac:dyDescent="0.25">
      <c r="K9262"/>
    </row>
    <row r="9263" spans="11:11" x14ac:dyDescent="0.25">
      <c r="K9263"/>
    </row>
    <row r="9264" spans="11:11" x14ac:dyDescent="0.25">
      <c r="K9264"/>
    </row>
    <row r="9265" spans="11:11" x14ac:dyDescent="0.25">
      <c r="K9265"/>
    </row>
    <row r="9266" spans="11:11" x14ac:dyDescent="0.25">
      <c r="K9266"/>
    </row>
    <row r="9267" spans="11:11" x14ac:dyDescent="0.25">
      <c r="K9267"/>
    </row>
    <row r="9268" spans="11:11" x14ac:dyDescent="0.25">
      <c r="K9268"/>
    </row>
    <row r="9269" spans="11:11" x14ac:dyDescent="0.25">
      <c r="K9269"/>
    </row>
    <row r="9270" spans="11:11" x14ac:dyDescent="0.25">
      <c r="K9270"/>
    </row>
    <row r="9271" spans="11:11" x14ac:dyDescent="0.25">
      <c r="K9271"/>
    </row>
    <row r="9272" spans="11:11" x14ac:dyDescent="0.25">
      <c r="K9272"/>
    </row>
    <row r="9273" spans="11:11" x14ac:dyDescent="0.25">
      <c r="K9273"/>
    </row>
    <row r="9274" spans="11:11" x14ac:dyDescent="0.25">
      <c r="K9274"/>
    </row>
    <row r="9275" spans="11:11" x14ac:dyDescent="0.25">
      <c r="K9275"/>
    </row>
    <row r="9276" spans="11:11" x14ac:dyDescent="0.25">
      <c r="K9276"/>
    </row>
    <row r="9277" spans="11:11" x14ac:dyDescent="0.25">
      <c r="K9277"/>
    </row>
    <row r="9278" spans="11:11" x14ac:dyDescent="0.25">
      <c r="K9278"/>
    </row>
    <row r="9279" spans="11:11" x14ac:dyDescent="0.25">
      <c r="K9279"/>
    </row>
    <row r="9280" spans="11:11" x14ac:dyDescent="0.25">
      <c r="K9280"/>
    </row>
    <row r="9281" spans="11:11" x14ac:dyDescent="0.25">
      <c r="K9281"/>
    </row>
    <row r="9282" spans="11:11" x14ac:dyDescent="0.25">
      <c r="K9282"/>
    </row>
    <row r="9283" spans="11:11" x14ac:dyDescent="0.25">
      <c r="K9283"/>
    </row>
    <row r="9284" spans="11:11" x14ac:dyDescent="0.25">
      <c r="K9284"/>
    </row>
    <row r="9285" spans="11:11" x14ac:dyDescent="0.25">
      <c r="K9285"/>
    </row>
    <row r="9286" spans="11:11" x14ac:dyDescent="0.25">
      <c r="K9286"/>
    </row>
    <row r="9287" spans="11:11" x14ac:dyDescent="0.25">
      <c r="K9287"/>
    </row>
    <row r="9288" spans="11:11" x14ac:dyDescent="0.25">
      <c r="K9288"/>
    </row>
    <row r="9289" spans="11:11" x14ac:dyDescent="0.25">
      <c r="K9289"/>
    </row>
    <row r="9290" spans="11:11" x14ac:dyDescent="0.25">
      <c r="K9290"/>
    </row>
    <row r="9291" spans="11:11" x14ac:dyDescent="0.25">
      <c r="K9291"/>
    </row>
    <row r="9292" spans="11:11" x14ac:dyDescent="0.25">
      <c r="K9292"/>
    </row>
    <row r="9293" spans="11:11" x14ac:dyDescent="0.25">
      <c r="K9293"/>
    </row>
    <row r="9294" spans="11:11" x14ac:dyDescent="0.25">
      <c r="K9294"/>
    </row>
    <row r="9295" spans="11:11" x14ac:dyDescent="0.25">
      <c r="K9295"/>
    </row>
    <row r="9296" spans="11:11" x14ac:dyDescent="0.25">
      <c r="K9296"/>
    </row>
    <row r="9297" spans="11:11" x14ac:dyDescent="0.25">
      <c r="K9297"/>
    </row>
    <row r="9298" spans="11:11" x14ac:dyDescent="0.25">
      <c r="K9298"/>
    </row>
    <row r="9299" spans="11:11" x14ac:dyDescent="0.25">
      <c r="K9299"/>
    </row>
    <row r="9300" spans="11:11" x14ac:dyDescent="0.25">
      <c r="K9300"/>
    </row>
    <row r="9301" spans="11:11" x14ac:dyDescent="0.25">
      <c r="K9301"/>
    </row>
    <row r="9302" spans="11:11" x14ac:dyDescent="0.25">
      <c r="K9302"/>
    </row>
    <row r="9303" spans="11:11" x14ac:dyDescent="0.25">
      <c r="K9303"/>
    </row>
    <row r="9304" spans="11:11" x14ac:dyDescent="0.25">
      <c r="K9304"/>
    </row>
    <row r="9305" spans="11:11" x14ac:dyDescent="0.25">
      <c r="K9305"/>
    </row>
    <row r="9306" spans="11:11" x14ac:dyDescent="0.25">
      <c r="K9306"/>
    </row>
    <row r="9307" spans="11:11" x14ac:dyDescent="0.25">
      <c r="K9307"/>
    </row>
    <row r="9308" spans="11:11" x14ac:dyDescent="0.25">
      <c r="K9308"/>
    </row>
    <row r="9309" spans="11:11" x14ac:dyDescent="0.25">
      <c r="K9309"/>
    </row>
    <row r="9310" spans="11:11" x14ac:dyDescent="0.25">
      <c r="K9310"/>
    </row>
    <row r="9311" spans="11:11" x14ac:dyDescent="0.25">
      <c r="K9311"/>
    </row>
    <row r="9312" spans="11:11" x14ac:dyDescent="0.25">
      <c r="K9312"/>
    </row>
    <row r="9313" spans="11:11" x14ac:dyDescent="0.25">
      <c r="K9313"/>
    </row>
    <row r="9314" spans="11:11" x14ac:dyDescent="0.25">
      <c r="K9314"/>
    </row>
    <row r="9315" spans="11:11" x14ac:dyDescent="0.25">
      <c r="K9315"/>
    </row>
    <row r="9316" spans="11:11" x14ac:dyDescent="0.25">
      <c r="K9316"/>
    </row>
    <row r="9317" spans="11:11" x14ac:dyDescent="0.25">
      <c r="K9317"/>
    </row>
    <row r="9318" spans="11:11" x14ac:dyDescent="0.25">
      <c r="K9318"/>
    </row>
    <row r="9319" spans="11:11" x14ac:dyDescent="0.25">
      <c r="K9319"/>
    </row>
    <row r="9320" spans="11:11" x14ac:dyDescent="0.25">
      <c r="K9320"/>
    </row>
    <row r="9321" spans="11:11" x14ac:dyDescent="0.25">
      <c r="K9321"/>
    </row>
    <row r="9322" spans="11:11" x14ac:dyDescent="0.25">
      <c r="K9322"/>
    </row>
    <row r="9323" spans="11:11" x14ac:dyDescent="0.25">
      <c r="K9323"/>
    </row>
    <row r="9324" spans="11:11" x14ac:dyDescent="0.25">
      <c r="K9324"/>
    </row>
    <row r="9325" spans="11:11" x14ac:dyDescent="0.25">
      <c r="K9325"/>
    </row>
    <row r="9326" spans="11:11" x14ac:dyDescent="0.25">
      <c r="K9326"/>
    </row>
    <row r="9327" spans="11:11" x14ac:dyDescent="0.25">
      <c r="K9327"/>
    </row>
    <row r="9328" spans="11:11" x14ac:dyDescent="0.25">
      <c r="K9328"/>
    </row>
    <row r="9329" spans="11:11" x14ac:dyDescent="0.25">
      <c r="K9329"/>
    </row>
    <row r="9330" spans="11:11" x14ac:dyDescent="0.25">
      <c r="K9330"/>
    </row>
    <row r="9331" spans="11:11" x14ac:dyDescent="0.25">
      <c r="K9331"/>
    </row>
    <row r="9332" spans="11:11" x14ac:dyDescent="0.25">
      <c r="K9332"/>
    </row>
    <row r="9333" spans="11:11" x14ac:dyDescent="0.25">
      <c r="K9333"/>
    </row>
    <row r="9334" spans="11:11" x14ac:dyDescent="0.25">
      <c r="K9334"/>
    </row>
    <row r="9335" spans="11:11" x14ac:dyDescent="0.25">
      <c r="K9335"/>
    </row>
    <row r="9336" spans="11:11" x14ac:dyDescent="0.25">
      <c r="K9336"/>
    </row>
    <row r="9337" spans="11:11" x14ac:dyDescent="0.25">
      <c r="K9337"/>
    </row>
    <row r="9338" spans="11:11" x14ac:dyDescent="0.25">
      <c r="K9338"/>
    </row>
    <row r="9339" spans="11:11" x14ac:dyDescent="0.25">
      <c r="K9339"/>
    </row>
    <row r="9340" spans="11:11" x14ac:dyDescent="0.25">
      <c r="K9340"/>
    </row>
    <row r="9341" spans="11:11" x14ac:dyDescent="0.25">
      <c r="K9341"/>
    </row>
    <row r="9342" spans="11:11" x14ac:dyDescent="0.25">
      <c r="K9342"/>
    </row>
    <row r="9343" spans="11:11" x14ac:dyDescent="0.25">
      <c r="K9343"/>
    </row>
    <row r="9344" spans="11:11" x14ac:dyDescent="0.25">
      <c r="K9344"/>
    </row>
    <row r="9345" spans="11:11" x14ac:dyDescent="0.25">
      <c r="K9345"/>
    </row>
    <row r="9346" spans="11:11" x14ac:dyDescent="0.25">
      <c r="K9346"/>
    </row>
    <row r="9347" spans="11:11" x14ac:dyDescent="0.25">
      <c r="K9347"/>
    </row>
    <row r="9348" spans="11:11" x14ac:dyDescent="0.25">
      <c r="K9348"/>
    </row>
    <row r="9349" spans="11:11" x14ac:dyDescent="0.25">
      <c r="K9349"/>
    </row>
    <row r="9350" spans="11:11" x14ac:dyDescent="0.25">
      <c r="K9350"/>
    </row>
    <row r="9351" spans="11:11" x14ac:dyDescent="0.25">
      <c r="K9351"/>
    </row>
    <row r="9352" spans="11:11" x14ac:dyDescent="0.25">
      <c r="K9352"/>
    </row>
    <row r="9353" spans="11:11" x14ac:dyDescent="0.25">
      <c r="K9353"/>
    </row>
    <row r="9354" spans="11:11" x14ac:dyDescent="0.25">
      <c r="K9354"/>
    </row>
    <row r="9355" spans="11:11" x14ac:dyDescent="0.25">
      <c r="K9355"/>
    </row>
    <row r="9356" spans="11:11" x14ac:dyDescent="0.25">
      <c r="K9356"/>
    </row>
    <row r="9357" spans="11:11" x14ac:dyDescent="0.25">
      <c r="K9357"/>
    </row>
    <row r="9358" spans="11:11" x14ac:dyDescent="0.25">
      <c r="K9358"/>
    </row>
    <row r="9359" spans="11:11" x14ac:dyDescent="0.25">
      <c r="K9359"/>
    </row>
    <row r="9360" spans="11:11" x14ac:dyDescent="0.25">
      <c r="K9360"/>
    </row>
    <row r="9361" spans="11:11" x14ac:dyDescent="0.25">
      <c r="K9361"/>
    </row>
    <row r="9362" spans="11:11" x14ac:dyDescent="0.25">
      <c r="K9362"/>
    </row>
    <row r="9363" spans="11:11" x14ac:dyDescent="0.25">
      <c r="K9363"/>
    </row>
    <row r="9364" spans="11:11" x14ac:dyDescent="0.25">
      <c r="K9364"/>
    </row>
    <row r="9365" spans="11:11" x14ac:dyDescent="0.25">
      <c r="K9365"/>
    </row>
    <row r="9366" spans="11:11" x14ac:dyDescent="0.25">
      <c r="K9366"/>
    </row>
    <row r="9367" spans="11:11" x14ac:dyDescent="0.25">
      <c r="K9367"/>
    </row>
    <row r="9368" spans="11:11" x14ac:dyDescent="0.25">
      <c r="K9368"/>
    </row>
    <row r="9369" spans="11:11" x14ac:dyDescent="0.25">
      <c r="K9369"/>
    </row>
    <row r="9370" spans="11:11" x14ac:dyDescent="0.25">
      <c r="K9370"/>
    </row>
    <row r="9371" spans="11:11" x14ac:dyDescent="0.25">
      <c r="K9371"/>
    </row>
    <row r="9372" spans="11:11" x14ac:dyDescent="0.25">
      <c r="K9372"/>
    </row>
    <row r="9373" spans="11:11" x14ac:dyDescent="0.25">
      <c r="K9373"/>
    </row>
    <row r="9374" spans="11:11" x14ac:dyDescent="0.25">
      <c r="K9374"/>
    </row>
    <row r="9375" spans="11:11" x14ac:dyDescent="0.25">
      <c r="K9375"/>
    </row>
    <row r="9376" spans="11:11" x14ac:dyDescent="0.25">
      <c r="K9376"/>
    </row>
    <row r="9377" spans="11:11" x14ac:dyDescent="0.25">
      <c r="K9377"/>
    </row>
    <row r="9378" spans="11:11" x14ac:dyDescent="0.25">
      <c r="K9378"/>
    </row>
    <row r="9379" spans="11:11" x14ac:dyDescent="0.25">
      <c r="K9379"/>
    </row>
    <row r="9380" spans="11:11" x14ac:dyDescent="0.25">
      <c r="K9380"/>
    </row>
    <row r="9381" spans="11:11" x14ac:dyDescent="0.25">
      <c r="K9381"/>
    </row>
    <row r="9382" spans="11:11" x14ac:dyDescent="0.25">
      <c r="K9382"/>
    </row>
    <row r="9383" spans="11:11" x14ac:dyDescent="0.25">
      <c r="K9383"/>
    </row>
    <row r="9384" spans="11:11" x14ac:dyDescent="0.25">
      <c r="K9384"/>
    </row>
    <row r="9385" spans="11:11" x14ac:dyDescent="0.25">
      <c r="K9385"/>
    </row>
    <row r="9386" spans="11:11" x14ac:dyDescent="0.25">
      <c r="K9386"/>
    </row>
    <row r="9387" spans="11:11" x14ac:dyDescent="0.25">
      <c r="K9387"/>
    </row>
    <row r="9388" spans="11:11" x14ac:dyDescent="0.25">
      <c r="K9388"/>
    </row>
    <row r="9389" spans="11:11" x14ac:dyDescent="0.25">
      <c r="K9389"/>
    </row>
    <row r="9390" spans="11:11" x14ac:dyDescent="0.25">
      <c r="K9390"/>
    </row>
    <row r="9391" spans="11:11" x14ac:dyDescent="0.25">
      <c r="K9391"/>
    </row>
    <row r="9392" spans="11:11" x14ac:dyDescent="0.25">
      <c r="K9392"/>
    </row>
    <row r="9393" spans="11:11" x14ac:dyDescent="0.25">
      <c r="K9393"/>
    </row>
    <row r="9394" spans="11:11" x14ac:dyDescent="0.25">
      <c r="K9394"/>
    </row>
    <row r="9395" spans="11:11" x14ac:dyDescent="0.25">
      <c r="K9395"/>
    </row>
    <row r="9396" spans="11:11" x14ac:dyDescent="0.25">
      <c r="K9396"/>
    </row>
    <row r="9397" spans="11:11" x14ac:dyDescent="0.25">
      <c r="K9397"/>
    </row>
    <row r="9398" spans="11:11" x14ac:dyDescent="0.25">
      <c r="K9398"/>
    </row>
    <row r="9399" spans="11:11" x14ac:dyDescent="0.25">
      <c r="K9399"/>
    </row>
    <row r="9400" spans="11:11" x14ac:dyDescent="0.25">
      <c r="K9400"/>
    </row>
    <row r="9401" spans="11:11" x14ac:dyDescent="0.25">
      <c r="K9401"/>
    </row>
    <row r="9402" spans="11:11" x14ac:dyDescent="0.25">
      <c r="K9402"/>
    </row>
    <row r="9403" spans="11:11" x14ac:dyDescent="0.25">
      <c r="K9403"/>
    </row>
    <row r="9404" spans="11:11" x14ac:dyDescent="0.25">
      <c r="K9404"/>
    </row>
    <row r="9405" spans="11:11" x14ac:dyDescent="0.25">
      <c r="K9405"/>
    </row>
    <row r="9406" spans="11:11" x14ac:dyDescent="0.25">
      <c r="K9406"/>
    </row>
    <row r="9407" spans="11:11" x14ac:dyDescent="0.25">
      <c r="K9407"/>
    </row>
    <row r="9408" spans="11:11" x14ac:dyDescent="0.25">
      <c r="K9408"/>
    </row>
    <row r="9409" spans="11:11" x14ac:dyDescent="0.25">
      <c r="K9409"/>
    </row>
    <row r="9410" spans="11:11" x14ac:dyDescent="0.25">
      <c r="K9410"/>
    </row>
    <row r="9411" spans="11:11" x14ac:dyDescent="0.25">
      <c r="K9411"/>
    </row>
    <row r="9412" spans="11:11" x14ac:dyDescent="0.25">
      <c r="K9412"/>
    </row>
    <row r="9413" spans="11:11" x14ac:dyDescent="0.25">
      <c r="K9413"/>
    </row>
    <row r="9414" spans="11:11" x14ac:dyDescent="0.25">
      <c r="K9414"/>
    </row>
    <row r="9415" spans="11:11" x14ac:dyDescent="0.25">
      <c r="K9415"/>
    </row>
    <row r="9416" spans="11:11" x14ac:dyDescent="0.25">
      <c r="K9416"/>
    </row>
    <row r="9417" spans="11:11" x14ac:dyDescent="0.25">
      <c r="K9417"/>
    </row>
    <row r="9418" spans="11:11" x14ac:dyDescent="0.25">
      <c r="K9418"/>
    </row>
    <row r="9419" spans="11:11" x14ac:dyDescent="0.25">
      <c r="K9419"/>
    </row>
    <row r="9420" spans="11:11" x14ac:dyDescent="0.25">
      <c r="K9420"/>
    </row>
    <row r="9421" spans="11:11" x14ac:dyDescent="0.25">
      <c r="K9421"/>
    </row>
    <row r="9422" spans="11:11" x14ac:dyDescent="0.25">
      <c r="K9422"/>
    </row>
    <row r="9423" spans="11:11" x14ac:dyDescent="0.25">
      <c r="K9423"/>
    </row>
    <row r="9424" spans="11:11" x14ac:dyDescent="0.25">
      <c r="K9424"/>
    </row>
    <row r="9425" spans="11:11" x14ac:dyDescent="0.25">
      <c r="K9425"/>
    </row>
    <row r="9426" spans="11:11" x14ac:dyDescent="0.25">
      <c r="K9426"/>
    </row>
    <row r="9427" spans="11:11" x14ac:dyDescent="0.25">
      <c r="K9427"/>
    </row>
    <row r="9428" spans="11:11" x14ac:dyDescent="0.25">
      <c r="K9428"/>
    </row>
    <row r="9429" spans="11:11" x14ac:dyDescent="0.25">
      <c r="K9429"/>
    </row>
    <row r="9430" spans="11:11" x14ac:dyDescent="0.25">
      <c r="K9430"/>
    </row>
    <row r="9431" spans="11:11" x14ac:dyDescent="0.25">
      <c r="K9431"/>
    </row>
    <row r="9432" spans="11:11" x14ac:dyDescent="0.25">
      <c r="K9432"/>
    </row>
    <row r="9433" spans="11:11" x14ac:dyDescent="0.25">
      <c r="K9433"/>
    </row>
    <row r="9434" spans="11:11" x14ac:dyDescent="0.25">
      <c r="K9434"/>
    </row>
    <row r="9435" spans="11:11" x14ac:dyDescent="0.25">
      <c r="K9435"/>
    </row>
    <row r="9436" spans="11:11" x14ac:dyDescent="0.25">
      <c r="K9436"/>
    </row>
    <row r="9437" spans="11:11" x14ac:dyDescent="0.25">
      <c r="K9437"/>
    </row>
    <row r="9438" spans="11:11" x14ac:dyDescent="0.25">
      <c r="K9438"/>
    </row>
    <row r="9439" spans="11:11" x14ac:dyDescent="0.25">
      <c r="K9439"/>
    </row>
    <row r="9440" spans="11:11" x14ac:dyDescent="0.25">
      <c r="K9440"/>
    </row>
    <row r="9441" spans="11:11" x14ac:dyDescent="0.25">
      <c r="K9441"/>
    </row>
    <row r="9442" spans="11:11" x14ac:dyDescent="0.25">
      <c r="K9442"/>
    </row>
    <row r="9443" spans="11:11" x14ac:dyDescent="0.25">
      <c r="K9443"/>
    </row>
    <row r="9444" spans="11:11" x14ac:dyDescent="0.25">
      <c r="K9444"/>
    </row>
    <row r="9445" spans="11:11" x14ac:dyDescent="0.25">
      <c r="K9445"/>
    </row>
    <row r="9446" spans="11:11" x14ac:dyDescent="0.25">
      <c r="K9446"/>
    </row>
    <row r="9447" spans="11:11" x14ac:dyDescent="0.25">
      <c r="K9447"/>
    </row>
    <row r="9448" spans="11:11" x14ac:dyDescent="0.25">
      <c r="K9448"/>
    </row>
    <row r="9449" spans="11:11" x14ac:dyDescent="0.25">
      <c r="K9449"/>
    </row>
    <row r="9450" spans="11:11" x14ac:dyDescent="0.25">
      <c r="K9450"/>
    </row>
    <row r="9451" spans="11:11" x14ac:dyDescent="0.25">
      <c r="K9451"/>
    </row>
    <row r="9452" spans="11:11" x14ac:dyDescent="0.25">
      <c r="K9452"/>
    </row>
    <row r="9453" spans="11:11" x14ac:dyDescent="0.25">
      <c r="K9453"/>
    </row>
    <row r="9454" spans="11:11" x14ac:dyDescent="0.25">
      <c r="K9454"/>
    </row>
    <row r="9455" spans="11:11" x14ac:dyDescent="0.25">
      <c r="K9455"/>
    </row>
    <row r="9456" spans="11:11" x14ac:dyDescent="0.25">
      <c r="K9456"/>
    </row>
    <row r="9457" spans="11:11" x14ac:dyDescent="0.25">
      <c r="K9457"/>
    </row>
    <row r="9458" spans="11:11" x14ac:dyDescent="0.25">
      <c r="K9458"/>
    </row>
    <row r="9459" spans="11:11" x14ac:dyDescent="0.25">
      <c r="K9459"/>
    </row>
    <row r="9460" spans="11:11" x14ac:dyDescent="0.25">
      <c r="K9460"/>
    </row>
    <row r="9461" spans="11:11" x14ac:dyDescent="0.25">
      <c r="K9461"/>
    </row>
    <row r="9462" spans="11:11" x14ac:dyDescent="0.25">
      <c r="K9462"/>
    </row>
    <row r="9463" spans="11:11" x14ac:dyDescent="0.25">
      <c r="K9463"/>
    </row>
    <row r="9464" spans="11:11" x14ac:dyDescent="0.25">
      <c r="K9464"/>
    </row>
    <row r="9465" spans="11:11" x14ac:dyDescent="0.25">
      <c r="K9465"/>
    </row>
    <row r="9466" spans="11:11" x14ac:dyDescent="0.25">
      <c r="K9466"/>
    </row>
    <row r="9467" spans="11:11" x14ac:dyDescent="0.25">
      <c r="K9467"/>
    </row>
    <row r="9468" spans="11:11" x14ac:dyDescent="0.25">
      <c r="K9468"/>
    </row>
    <row r="9469" spans="11:11" x14ac:dyDescent="0.25">
      <c r="K9469"/>
    </row>
    <row r="9470" spans="11:11" x14ac:dyDescent="0.25">
      <c r="K9470"/>
    </row>
    <row r="9471" spans="11:11" x14ac:dyDescent="0.25">
      <c r="K9471"/>
    </row>
    <row r="9472" spans="11:11" x14ac:dyDescent="0.25">
      <c r="K9472"/>
    </row>
    <row r="9473" spans="11:11" x14ac:dyDescent="0.25">
      <c r="K9473"/>
    </row>
    <row r="9474" spans="11:11" x14ac:dyDescent="0.25">
      <c r="K9474"/>
    </row>
    <row r="9475" spans="11:11" x14ac:dyDescent="0.25">
      <c r="K9475"/>
    </row>
    <row r="9476" spans="11:11" x14ac:dyDescent="0.25">
      <c r="K9476"/>
    </row>
    <row r="9477" spans="11:11" x14ac:dyDescent="0.25">
      <c r="K9477"/>
    </row>
    <row r="9478" spans="11:11" x14ac:dyDescent="0.25">
      <c r="K9478"/>
    </row>
    <row r="9479" spans="11:11" x14ac:dyDescent="0.25">
      <c r="K9479"/>
    </row>
    <row r="9480" spans="11:11" x14ac:dyDescent="0.25">
      <c r="K9480"/>
    </row>
    <row r="9481" spans="11:11" x14ac:dyDescent="0.25">
      <c r="K9481"/>
    </row>
    <row r="9482" spans="11:11" x14ac:dyDescent="0.25">
      <c r="K9482"/>
    </row>
    <row r="9483" spans="11:11" x14ac:dyDescent="0.25">
      <c r="K9483"/>
    </row>
    <row r="9484" spans="11:11" x14ac:dyDescent="0.25">
      <c r="K9484"/>
    </row>
    <row r="9485" spans="11:11" x14ac:dyDescent="0.25">
      <c r="K9485"/>
    </row>
    <row r="9486" spans="11:11" x14ac:dyDescent="0.25">
      <c r="K9486"/>
    </row>
    <row r="9487" spans="11:11" x14ac:dyDescent="0.25">
      <c r="K9487"/>
    </row>
    <row r="9488" spans="11:11" x14ac:dyDescent="0.25">
      <c r="K9488"/>
    </row>
    <row r="9489" spans="11:11" x14ac:dyDescent="0.25">
      <c r="K9489"/>
    </row>
    <row r="9490" spans="11:11" x14ac:dyDescent="0.25">
      <c r="K9490"/>
    </row>
    <row r="9491" spans="11:11" x14ac:dyDescent="0.25">
      <c r="K9491"/>
    </row>
    <row r="9492" spans="11:11" x14ac:dyDescent="0.25">
      <c r="K9492"/>
    </row>
    <row r="9493" spans="11:11" x14ac:dyDescent="0.25">
      <c r="K9493"/>
    </row>
    <row r="9494" spans="11:11" x14ac:dyDescent="0.25">
      <c r="K9494"/>
    </row>
    <row r="9495" spans="11:11" x14ac:dyDescent="0.25">
      <c r="K9495"/>
    </row>
    <row r="9496" spans="11:11" x14ac:dyDescent="0.25">
      <c r="K9496"/>
    </row>
    <row r="9497" spans="11:11" x14ac:dyDescent="0.25">
      <c r="K9497"/>
    </row>
    <row r="9498" spans="11:11" x14ac:dyDescent="0.25">
      <c r="K9498"/>
    </row>
    <row r="9499" spans="11:11" x14ac:dyDescent="0.25">
      <c r="K9499"/>
    </row>
    <row r="9500" spans="11:11" x14ac:dyDescent="0.25">
      <c r="K9500"/>
    </row>
    <row r="9501" spans="11:11" x14ac:dyDescent="0.25">
      <c r="K9501"/>
    </row>
    <row r="9502" spans="11:11" x14ac:dyDescent="0.25">
      <c r="K9502"/>
    </row>
    <row r="9503" spans="11:11" x14ac:dyDescent="0.25">
      <c r="K9503"/>
    </row>
    <row r="9504" spans="11:11" x14ac:dyDescent="0.25">
      <c r="K9504"/>
    </row>
    <row r="9505" spans="11:11" x14ac:dyDescent="0.25">
      <c r="K9505"/>
    </row>
    <row r="9506" spans="11:11" x14ac:dyDescent="0.25">
      <c r="K9506"/>
    </row>
    <row r="9507" spans="11:11" x14ac:dyDescent="0.25">
      <c r="K9507"/>
    </row>
    <row r="9508" spans="11:11" x14ac:dyDescent="0.25">
      <c r="K9508"/>
    </row>
    <row r="9509" spans="11:11" x14ac:dyDescent="0.25">
      <c r="K9509"/>
    </row>
    <row r="9510" spans="11:11" x14ac:dyDescent="0.25">
      <c r="K9510"/>
    </row>
    <row r="9511" spans="11:11" x14ac:dyDescent="0.25">
      <c r="K9511"/>
    </row>
    <row r="9512" spans="11:11" x14ac:dyDescent="0.25">
      <c r="K9512"/>
    </row>
    <row r="9513" spans="11:11" x14ac:dyDescent="0.25">
      <c r="K9513"/>
    </row>
    <row r="9514" spans="11:11" x14ac:dyDescent="0.25">
      <c r="K9514"/>
    </row>
    <row r="9515" spans="11:11" x14ac:dyDescent="0.25">
      <c r="K9515"/>
    </row>
    <row r="9516" spans="11:11" x14ac:dyDescent="0.25">
      <c r="K9516"/>
    </row>
    <row r="9517" spans="11:11" x14ac:dyDescent="0.25">
      <c r="K9517"/>
    </row>
    <row r="9518" spans="11:11" x14ac:dyDescent="0.25">
      <c r="K9518"/>
    </row>
    <row r="9519" spans="11:11" x14ac:dyDescent="0.25">
      <c r="K9519"/>
    </row>
    <row r="9520" spans="11:11" x14ac:dyDescent="0.25">
      <c r="K9520"/>
    </row>
    <row r="9521" spans="11:11" x14ac:dyDescent="0.25">
      <c r="K9521"/>
    </row>
    <row r="9522" spans="11:11" x14ac:dyDescent="0.25">
      <c r="K9522"/>
    </row>
    <row r="9523" spans="11:11" x14ac:dyDescent="0.25">
      <c r="K9523"/>
    </row>
    <row r="9524" spans="11:11" x14ac:dyDescent="0.25">
      <c r="K9524"/>
    </row>
    <row r="9525" spans="11:11" x14ac:dyDescent="0.25">
      <c r="K9525"/>
    </row>
    <row r="9526" spans="11:11" x14ac:dyDescent="0.25">
      <c r="K9526"/>
    </row>
    <row r="9527" spans="11:11" x14ac:dyDescent="0.25">
      <c r="K9527"/>
    </row>
    <row r="9528" spans="11:11" x14ac:dyDescent="0.25">
      <c r="K9528"/>
    </row>
    <row r="9529" spans="11:11" x14ac:dyDescent="0.25">
      <c r="K9529"/>
    </row>
    <row r="9530" spans="11:11" x14ac:dyDescent="0.25">
      <c r="K9530"/>
    </row>
    <row r="9531" spans="11:11" x14ac:dyDescent="0.25">
      <c r="K9531"/>
    </row>
    <row r="9532" spans="11:11" x14ac:dyDescent="0.25">
      <c r="K9532"/>
    </row>
    <row r="9533" spans="11:11" x14ac:dyDescent="0.25">
      <c r="K9533"/>
    </row>
    <row r="9534" spans="11:11" x14ac:dyDescent="0.25">
      <c r="K9534"/>
    </row>
    <row r="9535" spans="11:11" x14ac:dyDescent="0.25">
      <c r="K9535"/>
    </row>
    <row r="9536" spans="11:11" x14ac:dyDescent="0.25">
      <c r="K9536"/>
    </row>
    <row r="9537" spans="11:11" x14ac:dyDescent="0.25">
      <c r="K9537"/>
    </row>
    <row r="9538" spans="11:11" x14ac:dyDescent="0.25">
      <c r="K9538"/>
    </row>
    <row r="9539" spans="11:11" x14ac:dyDescent="0.25">
      <c r="K9539"/>
    </row>
    <row r="9540" spans="11:11" x14ac:dyDescent="0.25">
      <c r="K9540"/>
    </row>
    <row r="9541" spans="11:11" x14ac:dyDescent="0.25">
      <c r="K9541"/>
    </row>
    <row r="9542" spans="11:11" x14ac:dyDescent="0.25">
      <c r="K9542"/>
    </row>
    <row r="9543" spans="11:11" x14ac:dyDescent="0.25">
      <c r="K9543"/>
    </row>
    <row r="9544" spans="11:11" x14ac:dyDescent="0.25">
      <c r="K9544"/>
    </row>
    <row r="9545" spans="11:11" x14ac:dyDescent="0.25">
      <c r="K9545"/>
    </row>
    <row r="9546" spans="11:11" x14ac:dyDescent="0.25">
      <c r="K9546"/>
    </row>
    <row r="9547" spans="11:11" x14ac:dyDescent="0.25">
      <c r="K9547"/>
    </row>
    <row r="9548" spans="11:11" x14ac:dyDescent="0.25">
      <c r="K9548"/>
    </row>
    <row r="9549" spans="11:11" x14ac:dyDescent="0.25">
      <c r="K9549"/>
    </row>
    <row r="9550" spans="11:11" x14ac:dyDescent="0.25">
      <c r="K9550"/>
    </row>
    <row r="9551" spans="11:11" x14ac:dyDescent="0.25">
      <c r="K9551"/>
    </row>
    <row r="9552" spans="11:11" x14ac:dyDescent="0.25">
      <c r="K9552"/>
    </row>
    <row r="9553" spans="11:11" x14ac:dyDescent="0.25">
      <c r="K9553"/>
    </row>
    <row r="9554" spans="11:11" x14ac:dyDescent="0.25">
      <c r="K9554"/>
    </row>
    <row r="9555" spans="11:11" x14ac:dyDescent="0.25">
      <c r="K9555"/>
    </row>
    <row r="9556" spans="11:11" x14ac:dyDescent="0.25">
      <c r="K9556"/>
    </row>
    <row r="9557" spans="11:11" x14ac:dyDescent="0.25">
      <c r="K9557"/>
    </row>
    <row r="9558" spans="11:11" x14ac:dyDescent="0.25">
      <c r="K9558"/>
    </row>
    <row r="9559" spans="11:11" x14ac:dyDescent="0.25">
      <c r="K9559"/>
    </row>
    <row r="9560" spans="11:11" x14ac:dyDescent="0.25">
      <c r="K9560"/>
    </row>
    <row r="9561" spans="11:11" x14ac:dyDescent="0.25">
      <c r="K9561"/>
    </row>
    <row r="9562" spans="11:11" x14ac:dyDescent="0.25">
      <c r="K9562"/>
    </row>
    <row r="9563" spans="11:11" x14ac:dyDescent="0.25">
      <c r="K9563"/>
    </row>
    <row r="9564" spans="11:11" x14ac:dyDescent="0.25">
      <c r="K9564"/>
    </row>
    <row r="9565" spans="11:11" x14ac:dyDescent="0.25">
      <c r="K9565"/>
    </row>
    <row r="9566" spans="11:11" x14ac:dyDescent="0.25">
      <c r="K9566"/>
    </row>
    <row r="9567" spans="11:11" x14ac:dyDescent="0.25">
      <c r="K9567"/>
    </row>
    <row r="9568" spans="11:11" x14ac:dyDescent="0.25">
      <c r="K9568"/>
    </row>
    <row r="9569" spans="11:11" x14ac:dyDescent="0.25">
      <c r="K9569"/>
    </row>
    <row r="9570" spans="11:11" x14ac:dyDescent="0.25">
      <c r="K9570"/>
    </row>
    <row r="9571" spans="11:11" x14ac:dyDescent="0.25">
      <c r="K9571"/>
    </row>
    <row r="9572" spans="11:11" x14ac:dyDescent="0.25">
      <c r="K9572"/>
    </row>
    <row r="9573" spans="11:11" x14ac:dyDescent="0.25">
      <c r="K9573"/>
    </row>
    <row r="9574" spans="11:11" x14ac:dyDescent="0.25">
      <c r="K9574"/>
    </row>
    <row r="9575" spans="11:11" x14ac:dyDescent="0.25">
      <c r="K9575"/>
    </row>
    <row r="9576" spans="11:11" x14ac:dyDescent="0.25">
      <c r="K9576"/>
    </row>
    <row r="9577" spans="11:11" x14ac:dyDescent="0.25">
      <c r="K9577"/>
    </row>
    <row r="9578" spans="11:11" x14ac:dyDescent="0.25">
      <c r="K9578"/>
    </row>
    <row r="9579" spans="11:11" x14ac:dyDescent="0.25">
      <c r="K9579"/>
    </row>
    <row r="9580" spans="11:11" x14ac:dyDescent="0.25">
      <c r="K9580"/>
    </row>
    <row r="9581" spans="11:11" x14ac:dyDescent="0.25">
      <c r="K9581"/>
    </row>
    <row r="9582" spans="11:11" x14ac:dyDescent="0.25">
      <c r="K9582"/>
    </row>
    <row r="9583" spans="11:11" x14ac:dyDescent="0.25">
      <c r="K9583"/>
    </row>
    <row r="9584" spans="11:11" x14ac:dyDescent="0.25">
      <c r="K9584"/>
    </row>
    <row r="9585" spans="11:11" x14ac:dyDescent="0.25">
      <c r="K9585"/>
    </row>
    <row r="9586" spans="11:11" x14ac:dyDescent="0.25">
      <c r="K9586"/>
    </row>
    <row r="9587" spans="11:11" x14ac:dyDescent="0.25">
      <c r="K9587"/>
    </row>
    <row r="9588" spans="11:11" x14ac:dyDescent="0.25">
      <c r="K9588"/>
    </row>
    <row r="9589" spans="11:11" x14ac:dyDescent="0.25">
      <c r="K9589"/>
    </row>
    <row r="9590" spans="11:11" x14ac:dyDescent="0.25">
      <c r="K9590"/>
    </row>
    <row r="9591" spans="11:11" x14ac:dyDescent="0.25">
      <c r="K9591"/>
    </row>
    <row r="9592" spans="11:11" x14ac:dyDescent="0.25">
      <c r="K9592"/>
    </row>
    <row r="9593" spans="11:11" x14ac:dyDescent="0.25">
      <c r="K9593"/>
    </row>
    <row r="9594" spans="11:11" x14ac:dyDescent="0.25">
      <c r="K9594"/>
    </row>
    <row r="9595" spans="11:11" x14ac:dyDescent="0.25">
      <c r="K9595"/>
    </row>
    <row r="9596" spans="11:11" x14ac:dyDescent="0.25">
      <c r="K9596"/>
    </row>
    <row r="9597" spans="11:11" x14ac:dyDescent="0.25">
      <c r="K9597"/>
    </row>
    <row r="9598" spans="11:11" x14ac:dyDescent="0.25">
      <c r="K9598"/>
    </row>
    <row r="9599" spans="11:11" x14ac:dyDescent="0.25">
      <c r="K9599"/>
    </row>
    <row r="9600" spans="11:11" x14ac:dyDescent="0.25">
      <c r="K9600"/>
    </row>
    <row r="9601" spans="11:11" x14ac:dyDescent="0.25">
      <c r="K9601"/>
    </row>
    <row r="9602" spans="11:11" x14ac:dyDescent="0.25">
      <c r="K9602"/>
    </row>
    <row r="9603" spans="11:11" x14ac:dyDescent="0.25">
      <c r="K9603"/>
    </row>
    <row r="9604" spans="11:11" x14ac:dyDescent="0.25">
      <c r="K9604"/>
    </row>
    <row r="9605" spans="11:11" x14ac:dyDescent="0.25">
      <c r="K9605"/>
    </row>
    <row r="9606" spans="11:11" x14ac:dyDescent="0.25">
      <c r="K9606"/>
    </row>
    <row r="9607" spans="11:11" x14ac:dyDescent="0.25">
      <c r="K9607"/>
    </row>
    <row r="9608" spans="11:11" x14ac:dyDescent="0.25">
      <c r="K9608"/>
    </row>
    <row r="9609" spans="11:11" x14ac:dyDescent="0.25">
      <c r="K9609"/>
    </row>
    <row r="9610" spans="11:11" x14ac:dyDescent="0.25">
      <c r="K9610"/>
    </row>
    <row r="9611" spans="11:11" x14ac:dyDescent="0.25">
      <c r="K9611"/>
    </row>
    <row r="9612" spans="11:11" x14ac:dyDescent="0.25">
      <c r="K9612"/>
    </row>
    <row r="9613" spans="11:11" x14ac:dyDescent="0.25">
      <c r="K9613"/>
    </row>
    <row r="9614" spans="11:11" x14ac:dyDescent="0.25">
      <c r="K9614"/>
    </row>
    <row r="9615" spans="11:11" x14ac:dyDescent="0.25">
      <c r="K9615"/>
    </row>
    <row r="9616" spans="11:11" x14ac:dyDescent="0.25">
      <c r="K9616"/>
    </row>
    <row r="9617" spans="11:11" x14ac:dyDescent="0.25">
      <c r="K9617"/>
    </row>
    <row r="9618" spans="11:11" x14ac:dyDescent="0.25">
      <c r="K9618"/>
    </row>
    <row r="9619" spans="11:11" x14ac:dyDescent="0.25">
      <c r="K9619"/>
    </row>
    <row r="9620" spans="11:11" x14ac:dyDescent="0.25">
      <c r="K9620"/>
    </row>
    <row r="9621" spans="11:11" x14ac:dyDescent="0.25">
      <c r="K9621"/>
    </row>
    <row r="9622" spans="11:11" x14ac:dyDescent="0.25">
      <c r="K9622"/>
    </row>
    <row r="9623" spans="11:11" x14ac:dyDescent="0.25">
      <c r="K9623"/>
    </row>
    <row r="9624" spans="11:11" x14ac:dyDescent="0.25">
      <c r="K9624"/>
    </row>
    <row r="9625" spans="11:11" x14ac:dyDescent="0.25">
      <c r="K9625"/>
    </row>
    <row r="9626" spans="11:11" x14ac:dyDescent="0.25">
      <c r="K9626"/>
    </row>
    <row r="9627" spans="11:11" x14ac:dyDescent="0.25">
      <c r="K9627"/>
    </row>
    <row r="9628" spans="11:11" x14ac:dyDescent="0.25">
      <c r="K9628"/>
    </row>
    <row r="9629" spans="11:11" x14ac:dyDescent="0.25">
      <c r="K9629"/>
    </row>
    <row r="9630" spans="11:11" x14ac:dyDescent="0.25">
      <c r="K9630"/>
    </row>
    <row r="9631" spans="11:11" x14ac:dyDescent="0.25">
      <c r="K9631"/>
    </row>
    <row r="9632" spans="11:11" x14ac:dyDescent="0.25">
      <c r="K9632"/>
    </row>
    <row r="9633" spans="11:11" x14ac:dyDescent="0.25">
      <c r="K9633"/>
    </row>
    <row r="9634" spans="11:11" x14ac:dyDescent="0.25">
      <c r="K9634"/>
    </row>
    <row r="9635" spans="11:11" x14ac:dyDescent="0.25">
      <c r="K9635"/>
    </row>
    <row r="9636" spans="11:11" x14ac:dyDescent="0.25">
      <c r="K9636"/>
    </row>
    <row r="9637" spans="11:11" x14ac:dyDescent="0.25">
      <c r="K9637"/>
    </row>
    <row r="9638" spans="11:11" x14ac:dyDescent="0.25">
      <c r="K9638"/>
    </row>
    <row r="9639" spans="11:11" x14ac:dyDescent="0.25">
      <c r="K9639"/>
    </row>
    <row r="9640" spans="11:11" x14ac:dyDescent="0.25">
      <c r="K9640"/>
    </row>
    <row r="9641" spans="11:11" x14ac:dyDescent="0.25">
      <c r="K9641"/>
    </row>
    <row r="9642" spans="11:11" x14ac:dyDescent="0.25">
      <c r="K9642"/>
    </row>
    <row r="9643" spans="11:11" x14ac:dyDescent="0.25">
      <c r="K9643"/>
    </row>
    <row r="9644" spans="11:11" x14ac:dyDescent="0.25">
      <c r="K9644"/>
    </row>
    <row r="9645" spans="11:11" x14ac:dyDescent="0.25">
      <c r="K9645"/>
    </row>
    <row r="9646" spans="11:11" x14ac:dyDescent="0.25">
      <c r="K9646"/>
    </row>
    <row r="9647" spans="11:11" x14ac:dyDescent="0.25">
      <c r="K9647"/>
    </row>
    <row r="9648" spans="11:11" x14ac:dyDescent="0.25">
      <c r="K9648"/>
    </row>
    <row r="9649" spans="11:11" x14ac:dyDescent="0.25">
      <c r="K9649"/>
    </row>
    <row r="9650" spans="11:11" x14ac:dyDescent="0.25">
      <c r="K9650"/>
    </row>
    <row r="9651" spans="11:11" x14ac:dyDescent="0.25">
      <c r="K9651"/>
    </row>
    <row r="9652" spans="11:11" x14ac:dyDescent="0.25">
      <c r="K9652"/>
    </row>
    <row r="9653" spans="11:11" x14ac:dyDescent="0.25">
      <c r="K9653"/>
    </row>
    <row r="9654" spans="11:11" x14ac:dyDescent="0.25">
      <c r="K9654"/>
    </row>
    <row r="9655" spans="11:11" x14ac:dyDescent="0.25">
      <c r="K9655"/>
    </row>
    <row r="9656" spans="11:11" x14ac:dyDescent="0.25">
      <c r="K9656"/>
    </row>
    <row r="9657" spans="11:11" x14ac:dyDescent="0.25">
      <c r="K9657"/>
    </row>
    <row r="9658" spans="11:11" x14ac:dyDescent="0.25">
      <c r="K9658"/>
    </row>
    <row r="9659" spans="11:11" x14ac:dyDescent="0.25">
      <c r="K9659"/>
    </row>
    <row r="9660" spans="11:11" x14ac:dyDescent="0.25">
      <c r="K9660"/>
    </row>
    <row r="9661" spans="11:11" x14ac:dyDescent="0.25">
      <c r="K9661"/>
    </row>
    <row r="9662" spans="11:11" x14ac:dyDescent="0.25">
      <c r="K9662"/>
    </row>
    <row r="9663" spans="11:11" x14ac:dyDescent="0.25">
      <c r="K9663"/>
    </row>
    <row r="9664" spans="11:11" x14ac:dyDescent="0.25">
      <c r="K9664"/>
    </row>
    <row r="9665" spans="11:11" x14ac:dyDescent="0.25">
      <c r="K9665"/>
    </row>
    <row r="9666" spans="11:11" x14ac:dyDescent="0.25">
      <c r="K9666"/>
    </row>
    <row r="9667" spans="11:11" x14ac:dyDescent="0.25">
      <c r="K9667"/>
    </row>
    <row r="9668" spans="11:11" x14ac:dyDescent="0.25">
      <c r="K9668"/>
    </row>
    <row r="9669" spans="11:11" x14ac:dyDescent="0.25">
      <c r="K9669"/>
    </row>
    <row r="9670" spans="11:11" x14ac:dyDescent="0.25">
      <c r="K9670"/>
    </row>
    <row r="9671" spans="11:11" x14ac:dyDescent="0.25">
      <c r="K9671"/>
    </row>
    <row r="9672" spans="11:11" x14ac:dyDescent="0.25">
      <c r="K9672"/>
    </row>
    <row r="9673" spans="11:11" x14ac:dyDescent="0.25">
      <c r="K9673"/>
    </row>
    <row r="9674" spans="11:11" x14ac:dyDescent="0.25">
      <c r="K9674"/>
    </row>
    <row r="9675" spans="11:11" x14ac:dyDescent="0.25">
      <c r="K9675"/>
    </row>
    <row r="9676" spans="11:11" x14ac:dyDescent="0.25">
      <c r="K9676"/>
    </row>
    <row r="9677" spans="11:11" x14ac:dyDescent="0.25">
      <c r="K9677"/>
    </row>
    <row r="9678" spans="11:11" x14ac:dyDescent="0.25">
      <c r="K9678"/>
    </row>
    <row r="9679" spans="11:11" x14ac:dyDescent="0.25">
      <c r="K9679"/>
    </row>
    <row r="9680" spans="11:11" x14ac:dyDescent="0.25">
      <c r="K9680"/>
    </row>
    <row r="9681" spans="11:11" x14ac:dyDescent="0.25">
      <c r="K9681"/>
    </row>
    <row r="9682" spans="11:11" x14ac:dyDescent="0.25">
      <c r="K9682"/>
    </row>
    <row r="9683" spans="11:11" x14ac:dyDescent="0.25">
      <c r="K9683"/>
    </row>
    <row r="9684" spans="11:11" x14ac:dyDescent="0.25">
      <c r="K9684"/>
    </row>
    <row r="9685" spans="11:11" x14ac:dyDescent="0.25">
      <c r="K9685"/>
    </row>
    <row r="9686" spans="11:11" x14ac:dyDescent="0.25">
      <c r="K9686"/>
    </row>
    <row r="9687" spans="11:11" x14ac:dyDescent="0.25">
      <c r="K9687"/>
    </row>
    <row r="9688" spans="11:11" x14ac:dyDescent="0.25">
      <c r="K9688"/>
    </row>
    <row r="9689" spans="11:11" x14ac:dyDescent="0.25">
      <c r="K9689"/>
    </row>
    <row r="9690" spans="11:11" x14ac:dyDescent="0.25">
      <c r="K9690"/>
    </row>
    <row r="9691" spans="11:11" x14ac:dyDescent="0.25">
      <c r="K9691"/>
    </row>
    <row r="9692" spans="11:11" x14ac:dyDescent="0.25">
      <c r="K9692"/>
    </row>
    <row r="9693" spans="11:11" x14ac:dyDescent="0.25">
      <c r="K9693"/>
    </row>
    <row r="9694" spans="11:11" x14ac:dyDescent="0.25">
      <c r="K9694"/>
    </row>
    <row r="9695" spans="11:11" x14ac:dyDescent="0.25">
      <c r="K9695"/>
    </row>
    <row r="9696" spans="11:11" x14ac:dyDescent="0.25">
      <c r="K9696"/>
    </row>
    <row r="9697" spans="11:11" x14ac:dyDescent="0.25">
      <c r="K9697"/>
    </row>
    <row r="9698" spans="11:11" x14ac:dyDescent="0.25">
      <c r="K9698"/>
    </row>
    <row r="9699" spans="11:11" x14ac:dyDescent="0.25">
      <c r="K9699"/>
    </row>
    <row r="9700" spans="11:11" x14ac:dyDescent="0.25">
      <c r="K9700"/>
    </row>
    <row r="9701" spans="11:11" x14ac:dyDescent="0.25">
      <c r="K9701"/>
    </row>
    <row r="9702" spans="11:11" x14ac:dyDescent="0.25">
      <c r="K9702"/>
    </row>
    <row r="9703" spans="11:11" x14ac:dyDescent="0.25">
      <c r="K9703"/>
    </row>
    <row r="9704" spans="11:11" x14ac:dyDescent="0.25">
      <c r="K9704"/>
    </row>
    <row r="9705" spans="11:11" x14ac:dyDescent="0.25">
      <c r="K9705"/>
    </row>
    <row r="9706" spans="11:11" x14ac:dyDescent="0.25">
      <c r="K9706"/>
    </row>
    <row r="9707" spans="11:11" x14ac:dyDescent="0.25">
      <c r="K9707"/>
    </row>
    <row r="9708" spans="11:11" x14ac:dyDescent="0.25">
      <c r="K9708"/>
    </row>
    <row r="9709" spans="11:11" x14ac:dyDescent="0.25">
      <c r="K9709"/>
    </row>
    <row r="9710" spans="11:11" x14ac:dyDescent="0.25">
      <c r="K9710"/>
    </row>
    <row r="9711" spans="11:11" x14ac:dyDescent="0.25">
      <c r="K9711"/>
    </row>
    <row r="9712" spans="11:11" x14ac:dyDescent="0.25">
      <c r="K9712"/>
    </row>
    <row r="9713" spans="11:11" x14ac:dyDescent="0.25">
      <c r="K9713"/>
    </row>
    <row r="9714" spans="11:11" x14ac:dyDescent="0.25">
      <c r="K9714"/>
    </row>
    <row r="9715" spans="11:11" x14ac:dyDescent="0.25">
      <c r="K9715"/>
    </row>
    <row r="9716" spans="11:11" x14ac:dyDescent="0.25">
      <c r="K9716"/>
    </row>
    <row r="9717" spans="11:11" x14ac:dyDescent="0.25">
      <c r="K9717"/>
    </row>
    <row r="9718" spans="11:11" x14ac:dyDescent="0.25">
      <c r="K9718"/>
    </row>
    <row r="9719" spans="11:11" x14ac:dyDescent="0.25">
      <c r="K9719"/>
    </row>
    <row r="9720" spans="11:11" x14ac:dyDescent="0.25">
      <c r="K9720"/>
    </row>
    <row r="9721" spans="11:11" x14ac:dyDescent="0.25">
      <c r="K9721"/>
    </row>
    <row r="9722" spans="11:11" x14ac:dyDescent="0.25">
      <c r="K9722"/>
    </row>
    <row r="9723" spans="11:11" x14ac:dyDescent="0.25">
      <c r="K9723"/>
    </row>
    <row r="9724" spans="11:11" x14ac:dyDescent="0.25">
      <c r="K9724"/>
    </row>
    <row r="9725" spans="11:11" x14ac:dyDescent="0.25">
      <c r="K9725"/>
    </row>
    <row r="9726" spans="11:11" x14ac:dyDescent="0.25">
      <c r="K9726"/>
    </row>
    <row r="9727" spans="11:11" x14ac:dyDescent="0.25">
      <c r="K9727"/>
    </row>
    <row r="9728" spans="11:11" x14ac:dyDescent="0.25">
      <c r="K9728"/>
    </row>
    <row r="9729" spans="11:11" x14ac:dyDescent="0.25">
      <c r="K9729"/>
    </row>
    <row r="9730" spans="11:11" x14ac:dyDescent="0.25">
      <c r="K9730"/>
    </row>
    <row r="9731" spans="11:11" x14ac:dyDescent="0.25">
      <c r="K9731"/>
    </row>
    <row r="9732" spans="11:11" x14ac:dyDescent="0.25">
      <c r="K9732"/>
    </row>
    <row r="9733" spans="11:11" x14ac:dyDescent="0.25">
      <c r="K9733"/>
    </row>
    <row r="9734" spans="11:11" x14ac:dyDescent="0.25">
      <c r="K9734"/>
    </row>
    <row r="9735" spans="11:11" x14ac:dyDescent="0.25">
      <c r="K9735"/>
    </row>
    <row r="9736" spans="11:11" x14ac:dyDescent="0.25">
      <c r="K9736"/>
    </row>
    <row r="9737" spans="11:11" x14ac:dyDescent="0.25">
      <c r="K9737"/>
    </row>
    <row r="9738" spans="11:11" x14ac:dyDescent="0.25">
      <c r="K9738"/>
    </row>
    <row r="9739" spans="11:11" x14ac:dyDescent="0.25">
      <c r="K9739"/>
    </row>
    <row r="9740" spans="11:11" x14ac:dyDescent="0.25">
      <c r="K9740"/>
    </row>
    <row r="9741" spans="11:11" x14ac:dyDescent="0.25">
      <c r="K9741"/>
    </row>
    <row r="9742" spans="11:11" x14ac:dyDescent="0.25">
      <c r="K9742"/>
    </row>
    <row r="9743" spans="11:11" x14ac:dyDescent="0.25">
      <c r="K9743"/>
    </row>
    <row r="9744" spans="11:11" x14ac:dyDescent="0.25">
      <c r="K9744"/>
    </row>
    <row r="9745" spans="11:11" x14ac:dyDescent="0.25">
      <c r="K9745"/>
    </row>
    <row r="9746" spans="11:11" x14ac:dyDescent="0.25">
      <c r="K9746"/>
    </row>
    <row r="9747" spans="11:11" x14ac:dyDescent="0.25">
      <c r="K9747"/>
    </row>
    <row r="9748" spans="11:11" x14ac:dyDescent="0.25">
      <c r="K9748"/>
    </row>
    <row r="9749" spans="11:11" x14ac:dyDescent="0.25">
      <c r="K9749"/>
    </row>
    <row r="9750" spans="11:11" x14ac:dyDescent="0.25">
      <c r="K9750"/>
    </row>
    <row r="9751" spans="11:11" x14ac:dyDescent="0.25">
      <c r="K9751"/>
    </row>
    <row r="9752" spans="11:11" x14ac:dyDescent="0.25">
      <c r="K9752"/>
    </row>
    <row r="9753" spans="11:11" x14ac:dyDescent="0.25">
      <c r="K9753"/>
    </row>
    <row r="9754" spans="11:11" x14ac:dyDescent="0.25">
      <c r="K9754"/>
    </row>
    <row r="9755" spans="11:11" x14ac:dyDescent="0.25">
      <c r="K9755"/>
    </row>
    <row r="9756" spans="11:11" x14ac:dyDescent="0.25">
      <c r="K9756"/>
    </row>
    <row r="9757" spans="11:11" x14ac:dyDescent="0.25">
      <c r="K9757"/>
    </row>
    <row r="9758" spans="11:11" x14ac:dyDescent="0.25">
      <c r="K9758"/>
    </row>
    <row r="9759" spans="11:11" x14ac:dyDescent="0.25">
      <c r="K9759"/>
    </row>
    <row r="9760" spans="11:11" x14ac:dyDescent="0.25">
      <c r="K9760"/>
    </row>
    <row r="9761" spans="11:11" x14ac:dyDescent="0.25">
      <c r="K9761"/>
    </row>
    <row r="9762" spans="11:11" x14ac:dyDescent="0.25">
      <c r="K9762"/>
    </row>
    <row r="9763" spans="11:11" x14ac:dyDescent="0.25">
      <c r="K9763"/>
    </row>
    <row r="9764" spans="11:11" x14ac:dyDescent="0.25">
      <c r="K9764"/>
    </row>
    <row r="9765" spans="11:11" x14ac:dyDescent="0.25">
      <c r="K9765"/>
    </row>
    <row r="9766" spans="11:11" x14ac:dyDescent="0.25">
      <c r="K9766"/>
    </row>
    <row r="9767" spans="11:11" x14ac:dyDescent="0.25">
      <c r="K9767"/>
    </row>
    <row r="9768" spans="11:11" x14ac:dyDescent="0.25">
      <c r="K9768"/>
    </row>
    <row r="9769" spans="11:11" x14ac:dyDescent="0.25">
      <c r="K9769"/>
    </row>
    <row r="9770" spans="11:11" x14ac:dyDescent="0.25">
      <c r="K9770"/>
    </row>
    <row r="9771" spans="11:11" x14ac:dyDescent="0.25">
      <c r="K9771"/>
    </row>
    <row r="9772" spans="11:11" x14ac:dyDescent="0.25">
      <c r="K9772"/>
    </row>
    <row r="9773" spans="11:11" x14ac:dyDescent="0.25">
      <c r="K9773"/>
    </row>
    <row r="9774" spans="11:11" x14ac:dyDescent="0.25">
      <c r="K9774"/>
    </row>
    <row r="9775" spans="11:11" x14ac:dyDescent="0.25">
      <c r="K9775"/>
    </row>
    <row r="9776" spans="11:11" x14ac:dyDescent="0.25">
      <c r="K9776"/>
    </row>
    <row r="9777" spans="11:11" x14ac:dyDescent="0.25">
      <c r="K9777"/>
    </row>
    <row r="9778" spans="11:11" x14ac:dyDescent="0.25">
      <c r="K9778"/>
    </row>
    <row r="9779" spans="11:11" x14ac:dyDescent="0.25">
      <c r="K9779"/>
    </row>
    <row r="9780" spans="11:11" x14ac:dyDescent="0.25">
      <c r="K9780"/>
    </row>
    <row r="9781" spans="11:11" x14ac:dyDescent="0.25">
      <c r="K9781"/>
    </row>
    <row r="9782" spans="11:11" x14ac:dyDescent="0.25">
      <c r="K9782"/>
    </row>
    <row r="9783" spans="11:11" x14ac:dyDescent="0.25">
      <c r="K9783"/>
    </row>
    <row r="9784" spans="11:11" x14ac:dyDescent="0.25">
      <c r="K9784"/>
    </row>
    <row r="9785" spans="11:11" x14ac:dyDescent="0.25">
      <c r="K9785"/>
    </row>
    <row r="9786" spans="11:11" x14ac:dyDescent="0.25">
      <c r="K9786"/>
    </row>
    <row r="9787" spans="11:11" x14ac:dyDescent="0.25">
      <c r="K9787"/>
    </row>
    <row r="9788" spans="11:11" x14ac:dyDescent="0.25">
      <c r="K9788"/>
    </row>
    <row r="9789" spans="11:11" x14ac:dyDescent="0.25">
      <c r="K9789"/>
    </row>
    <row r="9790" spans="11:11" x14ac:dyDescent="0.25">
      <c r="K9790"/>
    </row>
    <row r="9791" spans="11:11" x14ac:dyDescent="0.25">
      <c r="K9791"/>
    </row>
    <row r="9792" spans="11:11" x14ac:dyDescent="0.25">
      <c r="K9792"/>
    </row>
    <row r="9793" spans="11:11" x14ac:dyDescent="0.25">
      <c r="K9793"/>
    </row>
    <row r="9794" spans="11:11" x14ac:dyDescent="0.25">
      <c r="K9794"/>
    </row>
    <row r="9795" spans="11:11" x14ac:dyDescent="0.25">
      <c r="K9795"/>
    </row>
    <row r="9796" spans="11:11" x14ac:dyDescent="0.25">
      <c r="K9796"/>
    </row>
    <row r="9797" spans="11:11" x14ac:dyDescent="0.25">
      <c r="K9797"/>
    </row>
    <row r="9798" spans="11:11" x14ac:dyDescent="0.25">
      <c r="K9798"/>
    </row>
    <row r="9799" spans="11:11" x14ac:dyDescent="0.25">
      <c r="K9799"/>
    </row>
    <row r="9800" spans="11:11" x14ac:dyDescent="0.25">
      <c r="K9800"/>
    </row>
    <row r="9801" spans="11:11" x14ac:dyDescent="0.25">
      <c r="K9801"/>
    </row>
    <row r="9802" spans="11:11" x14ac:dyDescent="0.25">
      <c r="K9802"/>
    </row>
    <row r="9803" spans="11:11" x14ac:dyDescent="0.25">
      <c r="K9803"/>
    </row>
    <row r="9804" spans="11:11" x14ac:dyDescent="0.25">
      <c r="K9804"/>
    </row>
    <row r="9805" spans="11:11" x14ac:dyDescent="0.25">
      <c r="K9805"/>
    </row>
    <row r="9806" spans="11:11" x14ac:dyDescent="0.25">
      <c r="K9806"/>
    </row>
    <row r="9807" spans="11:11" x14ac:dyDescent="0.25">
      <c r="K9807"/>
    </row>
    <row r="9808" spans="11:11" x14ac:dyDescent="0.25">
      <c r="K9808"/>
    </row>
    <row r="9809" spans="11:11" x14ac:dyDescent="0.25">
      <c r="K9809"/>
    </row>
    <row r="9810" spans="11:11" x14ac:dyDescent="0.25">
      <c r="K9810"/>
    </row>
    <row r="9811" spans="11:11" x14ac:dyDescent="0.25">
      <c r="K9811"/>
    </row>
    <row r="9812" spans="11:11" x14ac:dyDescent="0.25">
      <c r="K9812"/>
    </row>
    <row r="9813" spans="11:11" x14ac:dyDescent="0.25">
      <c r="K9813"/>
    </row>
    <row r="9814" spans="11:11" x14ac:dyDescent="0.25">
      <c r="K9814"/>
    </row>
    <row r="9815" spans="11:11" x14ac:dyDescent="0.25">
      <c r="K9815"/>
    </row>
    <row r="9816" spans="11:11" x14ac:dyDescent="0.25">
      <c r="K9816"/>
    </row>
    <row r="9817" spans="11:11" x14ac:dyDescent="0.25">
      <c r="K9817"/>
    </row>
    <row r="9818" spans="11:11" x14ac:dyDescent="0.25">
      <c r="K9818"/>
    </row>
    <row r="9819" spans="11:11" x14ac:dyDescent="0.25">
      <c r="K9819"/>
    </row>
    <row r="9820" spans="11:11" x14ac:dyDescent="0.25">
      <c r="K9820"/>
    </row>
    <row r="9821" spans="11:11" x14ac:dyDescent="0.25">
      <c r="K9821"/>
    </row>
    <row r="9822" spans="11:11" x14ac:dyDescent="0.25">
      <c r="K9822"/>
    </row>
    <row r="9823" spans="11:11" x14ac:dyDescent="0.25">
      <c r="K9823"/>
    </row>
    <row r="9824" spans="11:11" x14ac:dyDescent="0.25">
      <c r="K9824"/>
    </row>
    <row r="9825" spans="11:11" x14ac:dyDescent="0.25">
      <c r="K9825"/>
    </row>
    <row r="9826" spans="11:11" x14ac:dyDescent="0.25">
      <c r="K9826"/>
    </row>
  </sheetData>
  <sheetProtection selectLockedCells="1"/>
  <mergeCells count="5">
    <mergeCell ref="K41:R41"/>
    <mergeCell ref="K103:R107"/>
    <mergeCell ref="C2:J2"/>
    <mergeCell ref="B8:J8"/>
    <mergeCell ref="B62:J62"/>
  </mergeCells>
  <phoneticPr fontId="0" type="noConversion"/>
  <conditionalFormatting sqref="C65:J114">
    <cfRule type="cellIs" dxfId="0" priority="1" stopIfTrue="1" operator="notBetween">
      <formula>$C$125</formula>
      <formula>$C$126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6384" width="11.44140625" style="55"/>
  </cols>
  <sheetData>
    <row r="1" spans="1:13" ht="17.399999999999999" x14ac:dyDescent="0.25">
      <c r="A1" s="100" t="s">
        <v>102</v>
      </c>
    </row>
    <row r="3" spans="1:13" ht="13.8" thickBot="1" x14ac:dyDescent="0.3"/>
    <row r="4" spans="1:13" ht="34.799999999999997" x14ac:dyDescent="0.55000000000000004">
      <c r="B4" s="84" t="s">
        <v>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x14ac:dyDescent="0.25"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x14ac:dyDescent="0.25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x14ac:dyDescent="0.25">
      <c r="B8" s="97" t="s">
        <v>99</v>
      </c>
      <c r="C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x14ac:dyDescent="0.25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x14ac:dyDescent="0.2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x14ac:dyDescent="0.2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13.8" thickBot="1" x14ac:dyDescent="0.3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45" thickBot="1" x14ac:dyDescent="0.75">
      <c r="B15" s="93"/>
    </row>
    <row r="16" spans="1:13" ht="44.4" x14ac:dyDescent="0.7">
      <c r="B16" s="94" t="s">
        <v>79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5"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2:13" x14ac:dyDescent="0.25"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x14ac:dyDescent="0.25">
      <c r="B19" s="87"/>
      <c r="C19" s="98" t="s">
        <v>100</v>
      </c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2:13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2:13" x14ac:dyDescent="0.2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3" x14ac:dyDescent="0.2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2:13" x14ac:dyDescent="0.25">
      <c r="B23" s="87" t="s">
        <v>98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13" ht="13.8" thickBot="1" x14ac:dyDescent="0.3">
      <c r="B24" s="90" t="s">
        <v>80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Linda Fagerland</cp:lastModifiedBy>
  <dcterms:created xsi:type="dcterms:W3CDTF">2008-03-18T11:24:40Z</dcterms:created>
  <dcterms:modified xsi:type="dcterms:W3CDTF">2025-02-13T13:56:41Z</dcterms:modified>
</cp:coreProperties>
</file>