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208E339E-4D2D-4A87-970B-75473BD959F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Forside" sheetId="4" r:id="rId1"/>
    <sheet name=" Beskrivelse av forsøket (del 1" sheetId="5" r:id="rId2"/>
    <sheet name=" Beskrivelse av forsøket (del2)" sheetId="7" r:id="rId3"/>
    <sheet name="Data" sheetId="1" r:id="rId4"/>
    <sheet name="Konklusjon" sheetId="6" r:id="rId5"/>
    <sheet name="Ark2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21" i="1" s="1"/>
  <c r="G115" i="1"/>
  <c r="G121" i="1" s="1"/>
  <c r="B115" i="1"/>
  <c r="B116" i="1" s="1"/>
  <c r="E115" i="1"/>
  <c r="E116" i="1" s="1"/>
  <c r="E117" i="1" s="1"/>
  <c r="F115" i="1"/>
  <c r="F116" i="1" s="1"/>
  <c r="I115" i="1"/>
  <c r="I116" i="1" s="1"/>
  <c r="H115" i="1"/>
  <c r="H116" i="1" s="1"/>
  <c r="H117" i="1" s="1"/>
  <c r="D115" i="1"/>
  <c r="D114" i="1" s="1"/>
  <c r="J115" i="1"/>
  <c r="J119" i="1" s="1"/>
  <c r="H120" i="1" l="1"/>
  <c r="G118" i="1"/>
  <c r="I114" i="1"/>
  <c r="B114" i="1"/>
  <c r="J117" i="1"/>
  <c r="J114" i="1"/>
  <c r="B120" i="1"/>
  <c r="B121" i="1"/>
  <c r="F121" i="1"/>
  <c r="C120" i="1"/>
  <c r="C118" i="1"/>
  <c r="D120" i="1"/>
  <c r="B118" i="1"/>
  <c r="H114" i="1"/>
  <c r="D116" i="1"/>
  <c r="D117" i="1" s="1"/>
  <c r="B117" i="1"/>
  <c r="H121" i="1"/>
  <c r="E121" i="1"/>
  <c r="D121" i="1"/>
  <c r="F118" i="1"/>
  <c r="E120" i="1"/>
  <c r="J118" i="1"/>
  <c r="D118" i="1"/>
  <c r="H118" i="1"/>
  <c r="H119" i="1" s="1"/>
  <c r="F117" i="1"/>
  <c r="E114" i="1"/>
  <c r="C114" i="1"/>
  <c r="E118" i="1"/>
  <c r="E119" i="1" s="1"/>
  <c r="I118" i="1"/>
  <c r="I119" i="1" s="1"/>
  <c r="I117" i="1"/>
  <c r="G116" i="1"/>
  <c r="G117" i="1" s="1"/>
  <c r="J120" i="1"/>
  <c r="J121" i="1"/>
  <c r="I120" i="1"/>
  <c r="I121" i="1"/>
  <c r="F120" i="1"/>
  <c r="G120" i="1"/>
  <c r="C116" i="1"/>
  <c r="C117" i="1" s="1"/>
  <c r="J116" i="1"/>
  <c r="F114" i="1"/>
  <c r="G114" i="1"/>
  <c r="C119" i="1" l="1"/>
  <c r="B119" i="1"/>
  <c r="G119" i="1"/>
  <c r="F119" i="1"/>
  <c r="D119" i="1"/>
</calcChain>
</file>

<file path=xl/sharedStrings.xml><?xml version="1.0" encoding="utf-8"?>
<sst xmlns="http://schemas.openxmlformats.org/spreadsheetml/2006/main" count="192" uniqueCount="122">
  <si>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</si>
  <si>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</si>
  <si>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</si>
  <si>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</si>
  <si>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</si>
  <si>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</si>
  <si>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</si>
  <si>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</si>
  <si>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</si>
  <si>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</si>
  <si>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</si>
  <si>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</si>
  <si>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</si>
  <si>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</si>
  <si>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</si>
  <si>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</si>
  <si>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</si>
  <si>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</si>
  <si>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</si>
  <si>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</si>
  <si>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</si>
  <si>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</si>
  <si>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</si>
  <si>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</si>
  <si>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</si>
  <si>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</si>
  <si>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</si>
  <si>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</si>
  <si>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</si>
  <si>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</si>
  <si>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</si>
  <si>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</si>
  <si>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</si>
  <si>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</si>
  <si>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</si>
  <si>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</si>
  <si>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</si>
  <si>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</si>
  <si>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</si>
  <si>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</si>
  <si>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</si>
  <si>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</si>
  <si>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</si>
  <si>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</si>
  <si>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</si>
  <si>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</si>
  <si>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</si>
  <si>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</si>
  <si>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</si>
  <si>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</si>
  <si>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</si>
  <si>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</si>
  <si>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</si>
  <si>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</si>
  <si>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</si>
  <si>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</si>
  <si>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</si>
  <si>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</si>
  <si>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</si>
  <si>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</si>
  <si>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</si>
  <si>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</si>
  <si>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</si>
  <si>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</si>
  <si>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</si>
  <si>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</si>
  <si>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</si>
  <si>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</si>
  <si>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</si>
  <si>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</si>
  <si>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</si>
  <si>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</si>
  <si>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</si>
  <si>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</si>
  <si>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</si>
  <si>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</si>
  <si>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</si>
  <si>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</si>
  <si>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</si>
  <si>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</si>
  <si>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</si>
  <si>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D-dimer</t>
  </si>
  <si>
    <t>Avd. for Medisinsk Biokjemi, Stavanger Universitetssykehus</t>
  </si>
  <si>
    <t>Kine N. Svendsen, kine.netland.svendsen@sus.no, tlf. 94170388</t>
  </si>
  <si>
    <t>Citratplasma</t>
  </si>
  <si>
    <t>februar-mars 2021</t>
  </si>
  <si>
    <t>Holdbarhet til D-dimer i romtemperatur</t>
  </si>
  <si>
    <t>Sysmex CS2100i fra Siemens</t>
  </si>
  <si>
    <t>Citratglass, 3,2%, Vacuette</t>
  </si>
  <si>
    <t>Umiddelbart</t>
  </si>
  <si>
    <t>8 timer</t>
  </si>
  <si>
    <t>12 timer</t>
  </si>
  <si>
    <t xml:space="preserve">24 timer </t>
  </si>
  <si>
    <t>36 timer</t>
  </si>
  <si>
    <t>48 timer</t>
  </si>
  <si>
    <t>Alle prøver er tatt 9. og 10. februar. Sentrifugert, avpipettert og frosset etter 0-48 timer. Alle prøver er analysert den 20. februar.</t>
  </si>
  <si>
    <t>Romtemperatur</t>
  </si>
  <si>
    <t xml:space="preserve"> -20 °C</t>
  </si>
  <si>
    <t>2000 G</t>
  </si>
  <si>
    <t>15 min</t>
  </si>
  <si>
    <t xml:space="preserve">48 timer </t>
  </si>
  <si>
    <t>72 timer</t>
  </si>
  <si>
    <t>Prøver er reanalysert 48 og 72 timer etter første analysering. Prøvene har stått sentrifugert på benk. Har ikke vært i fryser.</t>
  </si>
  <si>
    <t xml:space="preserve">Del 1 av forsøket: </t>
  </si>
  <si>
    <t>Noen verdier mangler. Dette er fordi det av enkelte pasienter ble tatt færre prøver pga vanskelig prøvetaking.</t>
  </si>
  <si>
    <t>Kravene fra tillatt bias og tillatt totalfeil er funnet fra Westgards database over ønskelig biologisk variasjon.</t>
  </si>
  <si>
    <t xml:space="preserve">Det er 2 prøver som skiller seg ut, både etter 48 og etter 72 timer ligger verdien (blått punkt) utenfor kravene for tillatt totalfeil (blå linjer). Pga disse prøvene ligger også </t>
  </si>
  <si>
    <t>konfidensintervallet til gjennomsnittsverdiene (røde punkt) utenfor kravet for tillatt bias (røde linjer) etter 48 timer.</t>
  </si>
  <si>
    <t>Immunturbidimetri</t>
  </si>
  <si>
    <t>Innovance D-dimer fra Siemens</t>
  </si>
  <si>
    <t>Del 2 av forsøket:</t>
  </si>
  <si>
    <t>Alle 0-prøver er først analysert, så frosset, tint og reanalysert. Det var ingen differanse i disse to analyseringene. Frysingen har derfor ingen effekt på selve resultatene.</t>
  </si>
  <si>
    <t xml:space="preserve">3 prøver er ikke holdbare etter 72 timer, da de har en forhøyet verdi. Dersom de hadde blitt falsk negative verdier, kunne det hatt en større klinisk betydning enn </t>
  </si>
  <si>
    <t>Ja</t>
  </si>
  <si>
    <t>Ikke testet transportformer</t>
  </si>
  <si>
    <t xml:space="preserve">Siden prøvene var tatt av friske frivillige ble mange av resultatene &lt;0,19. Dette kan ikke brukes til å vurere holdbarhet, da de fikk samme svarene på alle tidpsunkt. </t>
  </si>
  <si>
    <t>falsk forhøyet verdi ville hatt. Det vurderes at analysen er holdbar i 72 timer.</t>
  </si>
  <si>
    <t>Dato og signatur: 23/8-21, Kine N. Svendsen (fagbioingeniør) &amp; Øyvind Skadberg (avdelingsoverlege).</t>
  </si>
  <si>
    <t>Ingen transportformer testet</t>
  </si>
  <si>
    <t xml:space="preserve">Derfor ble det satt i gang et nytt forsøk, som egentlig ikke var etter batchmodellen. </t>
  </si>
  <si>
    <t>Det ble plukket 23 ferdig analyserte prøver fra sykehusrutinen, som ble reanalysert etter 48 og 72 timer.</t>
  </si>
  <si>
    <t>Noen prøver sto i kjøleskap og noen i romtemperatur. De ble altså ikke analysert samtidig, men de ble analysert på samme instrument.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</si>
</sst>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4" fillId="4" borderId="0" xfId="0" applyFont="1" applyFill="1"/>
    <xf numFmtId="0" fontId="15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6" fillId="5" borderId="24" xfId="0" applyFont="1" applyFill="1" applyBorder="1"/>
    <xf numFmtId="0" fontId="17" fillId="4" borderId="0" xfId="0" applyFont="1" applyFill="1"/>
    <xf numFmtId="0" fontId="18" fillId="4" borderId="0" xfId="0" applyFont="1" applyFill="1"/>
    <xf numFmtId="0" fontId="17" fillId="5" borderId="0" xfId="0" applyFont="1" applyFill="1"/>
    <xf numFmtId="0" fontId="19" fillId="4" borderId="0" xfId="0" applyFont="1" applyFill="1"/>
    <xf numFmtId="0" fontId="20" fillId="4" borderId="0" xfId="0" applyFont="1" applyFill="1"/>
    <xf numFmtId="0" fontId="20" fillId="5" borderId="24" xfId="0" applyFont="1" applyFill="1" applyBorder="1"/>
    <xf numFmtId="0" fontId="20" fillId="4" borderId="0" xfId="0" applyFont="1" applyFill="1" applyBorder="1"/>
    <xf numFmtId="0" fontId="20" fillId="5" borderId="24" xfId="0" applyFont="1" applyFill="1" applyBorder="1" applyAlignment="1">
      <alignment horizontal="center"/>
    </xf>
    <xf numFmtId="0" fontId="20" fillId="6" borderId="24" xfId="0" applyFont="1" applyFill="1" applyBorder="1"/>
    <xf numFmtId="0" fontId="20" fillId="6" borderId="25" xfId="0" applyFont="1" applyFill="1" applyBorder="1" applyAlignment="1"/>
    <xf numFmtId="0" fontId="20" fillId="6" borderId="27" xfId="0" applyFont="1" applyFill="1" applyBorder="1" applyAlignment="1"/>
    <xf numFmtId="0" fontId="20" fillId="6" borderId="25" xfId="0" applyFont="1" applyFill="1" applyBorder="1"/>
    <xf numFmtId="0" fontId="20" fillId="6" borderId="26" xfId="0" applyFont="1" applyFill="1" applyBorder="1"/>
    <xf numFmtId="0" fontId="20" fillId="6" borderId="27" xfId="0" applyFont="1" applyFill="1" applyBorder="1"/>
    <xf numFmtId="0" fontId="21" fillId="6" borderId="24" xfId="0" applyFont="1" applyFill="1" applyBorder="1"/>
    <xf numFmtId="0" fontId="20" fillId="6" borderId="29" xfId="0" applyFont="1" applyFill="1" applyBorder="1"/>
    <xf numFmtId="0" fontId="20" fillId="6" borderId="30" xfId="0" applyFont="1" applyFill="1" applyBorder="1"/>
    <xf numFmtId="0" fontId="20" fillId="6" borderId="31" xfId="0" applyFont="1" applyFill="1" applyBorder="1"/>
    <xf numFmtId="0" fontId="20" fillId="6" borderId="32" xfId="0" applyFont="1" applyFill="1" applyBorder="1"/>
    <xf numFmtId="0" fontId="20" fillId="6" borderId="23" xfId="0" applyFont="1" applyFill="1" applyBorder="1"/>
    <xf numFmtId="0" fontId="20" fillId="6" borderId="33" xfId="0" applyFont="1" applyFill="1" applyBorder="1"/>
    <xf numFmtId="0" fontId="20" fillId="6" borderId="34" xfId="0" applyFont="1" applyFill="1" applyBorder="1"/>
    <xf numFmtId="0" fontId="0" fillId="5" borderId="42" xfId="0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0" xfId="0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22" fillId="4" borderId="0" xfId="0" applyFont="1" applyFill="1"/>
    <xf numFmtId="0" fontId="22" fillId="5" borderId="41" xfId="0" applyFont="1" applyFill="1" applyBorder="1"/>
    <xf numFmtId="0" fontId="24" fillId="0" borderId="24" xfId="0" applyFont="1" applyBorder="1" applyAlignment="1">
      <alignment vertical="center"/>
    </xf>
    <xf numFmtId="0" fontId="8" fillId="5" borderId="44" xfId="0" applyFont="1" applyFill="1" applyBorder="1"/>
    <xf numFmtId="0" fontId="14" fillId="5" borderId="35" xfId="0" applyFont="1" applyFill="1" applyBorder="1"/>
    <xf numFmtId="0" fontId="0" fillId="5" borderId="28" xfId="0" applyFill="1" applyBorder="1"/>
    <xf numFmtId="0" fontId="0" fillId="5" borderId="36" xfId="0" applyFill="1" applyBorder="1"/>
    <xf numFmtId="0" fontId="0" fillId="5" borderId="51" xfId="0" applyFill="1" applyBorder="1"/>
    <xf numFmtId="0" fontId="0" fillId="5" borderId="52" xfId="0" applyFill="1" applyBorder="1"/>
    <xf numFmtId="0" fontId="8" fillId="5" borderId="51" xfId="0" applyFont="1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23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 wrapText="1"/>
    </xf>
    <xf numFmtId="0" fontId="20" fillId="5" borderId="28" xfId="0" applyFont="1" applyFill="1" applyBorder="1" applyAlignment="1">
      <alignment horizontal="center" wrapText="1"/>
    </xf>
    <xf numFmtId="0" fontId="20" fillId="5" borderId="36" xfId="0" applyFont="1" applyFill="1" applyBorder="1" applyAlignment="1">
      <alignment horizontal="center" wrapText="1"/>
    </xf>
    <xf numFmtId="0" fontId="20" fillId="5" borderId="37" xfId="0" applyFont="1" applyFill="1" applyBorder="1" applyAlignment="1">
      <alignment horizontal="center" wrapText="1"/>
    </xf>
    <xf numFmtId="0" fontId="20" fillId="5" borderId="38" xfId="0" applyFont="1" applyFill="1" applyBorder="1" applyAlignment="1">
      <alignment horizontal="center" wrapText="1"/>
    </xf>
    <xf numFmtId="0" fontId="20" fillId="5" borderId="39" xfId="0" applyFont="1" applyFill="1" applyBorder="1" applyAlignment="1">
      <alignment horizontal="center" wrapText="1"/>
    </xf>
    <xf numFmtId="0" fontId="20" fillId="5" borderId="49" xfId="0" applyFont="1" applyFill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0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38" xfId="0" applyFont="1" applyFill="1" applyBorder="1" applyAlignment="1" applyProtection="1">
      <alignment horizontal="center"/>
    </xf>
    <xf numFmtId="0" fontId="0" fillId="0" borderId="38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0.28999999999999998</c:v>
                </c:pt>
                <c:pt idx="3">
                  <c:v>0.31</c:v>
                </c:pt>
                <c:pt idx="4">
                  <c:v>0.35</c:v>
                </c:pt>
                <c:pt idx="5">
                  <c:v>0.32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0.19</c:v>
                </c:pt>
                <c:pt idx="1">
                  <c:v>0.2</c:v>
                </c:pt>
                <c:pt idx="2">
                  <c:v>0.19</c:v>
                </c:pt>
                <c:pt idx="3">
                  <c:v>0.2</c:v>
                </c:pt>
                <c:pt idx="4">
                  <c:v>0.19</c:v>
                </c:pt>
                <c:pt idx="5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0.19</c:v>
                </c:pt>
                <c:pt idx="3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0.2</c:v>
                </c:pt>
                <c:pt idx="3">
                  <c:v>0.2</c:v>
                </c:pt>
                <c:pt idx="4">
                  <c:v>0.23</c:v>
                </c:pt>
                <c:pt idx="5">
                  <c:v>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0.3</c:v>
                </c:pt>
                <c:pt idx="2">
                  <c:v>0.25</c:v>
                </c:pt>
                <c:pt idx="3">
                  <c:v>0.25</c:v>
                </c:pt>
                <c:pt idx="4">
                  <c:v>0.28999999999999998</c:v>
                </c:pt>
                <c:pt idx="5">
                  <c:v>0.28000000000000003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0.22</c:v>
                </c:pt>
                <c:pt idx="1">
                  <c:v>0.21</c:v>
                </c:pt>
                <c:pt idx="2">
                  <c:v>0.2</c:v>
                </c:pt>
                <c:pt idx="3">
                  <c:v>0.22</c:v>
                </c:pt>
                <c:pt idx="4">
                  <c:v>0.22</c:v>
                </c:pt>
                <c:pt idx="5">
                  <c:v>0.23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0.37</c:v>
                </c:pt>
                <c:pt idx="1">
                  <c:v>0.35</c:v>
                </c:pt>
                <c:pt idx="2">
                  <c:v>0.35</c:v>
                </c:pt>
                <c:pt idx="3">
                  <c:v>0.36</c:v>
                </c:pt>
                <c:pt idx="4">
                  <c:v>0.37</c:v>
                </c:pt>
                <c:pt idx="5">
                  <c:v>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Data!$B$20:$J$20</c:f>
              <c:numCache>
                <c:formatCode>General</c:formatCode>
                <c:ptCount val="9"/>
                <c:pt idx="0">
                  <c:v>0.3</c:v>
                </c:pt>
                <c:pt idx="2">
                  <c:v>0.28000000000000003</c:v>
                </c:pt>
                <c:pt idx="3">
                  <c:v>0.3</c:v>
                </c:pt>
                <c:pt idx="5">
                  <c:v>0.31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Data!$B$21:$J$21</c:f>
              <c:numCache>
                <c:formatCode>General</c:formatCode>
                <c:ptCount val="9"/>
                <c:pt idx="0">
                  <c:v>0.51</c:v>
                </c:pt>
                <c:pt idx="2">
                  <c:v>0.49</c:v>
                </c:pt>
                <c:pt idx="3">
                  <c:v>0.5</c:v>
                </c:pt>
                <c:pt idx="4">
                  <c:v>0.5</c:v>
                </c:pt>
                <c:pt idx="5">
                  <c:v>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Data!$B$22:$J$22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Data!$B$23:$J$23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0.21</c:v>
                </c:pt>
                <c:pt idx="3">
                  <c:v>0.19</c:v>
                </c:pt>
                <c:pt idx="4">
                  <c:v>0.21</c:v>
                </c:pt>
                <c:pt idx="5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Data!$B$24:$J$24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0.19</c:v>
                </c:pt>
                <c:pt idx="4">
                  <c:v>0.19</c:v>
                </c:pt>
                <c:pt idx="5">
                  <c:v>0.19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Data!$B$25:$J$25</c:f>
              <c:numCache>
                <c:formatCode>General</c:formatCode>
                <c:ptCount val="9"/>
                <c:pt idx="0">
                  <c:v>0.19</c:v>
                </c:pt>
                <c:pt idx="1">
                  <c:v>0.19</c:v>
                </c:pt>
                <c:pt idx="2">
                  <c:v>0.19</c:v>
                </c:pt>
                <c:pt idx="3">
                  <c:v>0.21</c:v>
                </c:pt>
                <c:pt idx="4">
                  <c:v>0.21</c:v>
                </c:pt>
                <c:pt idx="5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Data!$B$26:$J$26</c:f>
              <c:numCache>
                <c:formatCode>General</c:formatCode>
                <c:ptCount val="9"/>
                <c:pt idx="0">
                  <c:v>0.3</c:v>
                </c:pt>
                <c:pt idx="1">
                  <c:v>0.31</c:v>
                </c:pt>
                <c:pt idx="2">
                  <c:v>0.27</c:v>
                </c:pt>
                <c:pt idx="3">
                  <c:v>0.3</c:v>
                </c:pt>
                <c:pt idx="4">
                  <c:v>0.3</c:v>
                </c:pt>
                <c:pt idx="5">
                  <c:v>0.28000000000000003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Data!$B$27:$J$27</c:f>
              <c:numCache>
                <c:formatCode>General</c:formatCode>
                <c:ptCount val="9"/>
                <c:pt idx="0">
                  <c:v>0.36</c:v>
                </c:pt>
                <c:pt idx="2">
                  <c:v>0.37</c:v>
                </c:pt>
                <c:pt idx="3">
                  <c:v>0.36</c:v>
                </c:pt>
                <c:pt idx="4">
                  <c:v>0.38</c:v>
                </c:pt>
                <c:pt idx="5">
                  <c:v>0.38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Data!$B$28:$J$28</c:f>
              <c:numCache>
                <c:formatCode>General</c:formatCode>
                <c:ptCount val="9"/>
                <c:pt idx="0">
                  <c:v>0.41</c:v>
                </c:pt>
                <c:pt idx="1">
                  <c:v>0.41</c:v>
                </c:pt>
                <c:pt idx="2">
                  <c:v>0.43</c:v>
                </c:pt>
                <c:pt idx="3">
                  <c:v>0.43</c:v>
                </c:pt>
                <c:pt idx="4">
                  <c:v>0.43</c:v>
                </c:pt>
                <c:pt idx="5">
                  <c:v>0.45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Data!$B$29:$J$29</c:f>
              <c:numCache>
                <c:formatCode>General</c:formatCode>
                <c:ptCount val="9"/>
                <c:pt idx="0">
                  <c:v>0.48</c:v>
                </c:pt>
                <c:pt idx="1">
                  <c:v>0.48</c:v>
                </c:pt>
                <c:pt idx="2">
                  <c:v>0.49</c:v>
                </c:pt>
                <c:pt idx="3">
                  <c:v>0.48</c:v>
                </c:pt>
                <c:pt idx="4">
                  <c:v>0.49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Data!$B$30:$J$30</c:f>
              <c:numCache>
                <c:formatCode>General</c:formatCode>
                <c:ptCount val="9"/>
                <c:pt idx="0">
                  <c:v>0.73</c:v>
                </c:pt>
                <c:pt idx="1">
                  <c:v>0.68</c:v>
                </c:pt>
                <c:pt idx="2">
                  <c:v>0.69</c:v>
                </c:pt>
                <c:pt idx="3">
                  <c:v>0.73</c:v>
                </c:pt>
                <c:pt idx="4">
                  <c:v>0.69</c:v>
                </c:pt>
                <c:pt idx="5">
                  <c:v>0.67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  <c:pt idx="0" formatCode="General">
                  <c:v>5.7</c:v>
                </c:pt>
                <c:pt idx="5" formatCode="General">
                  <c:v>5.13</c:v>
                </c:pt>
                <c:pt idx="6" formatCode="General">
                  <c:v>5.53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  <c:pt idx="0" formatCode="General">
                  <c:v>2.88</c:v>
                </c:pt>
                <c:pt idx="5" formatCode="General">
                  <c:v>2.61</c:v>
                </c:pt>
                <c:pt idx="6" formatCode="General">
                  <c:v>2.33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  <c:pt idx="0" formatCode="General">
                  <c:v>3.87</c:v>
                </c:pt>
                <c:pt idx="5" formatCode="General">
                  <c:v>3.48</c:v>
                </c:pt>
                <c:pt idx="6" formatCode="General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  <c:pt idx="0" formatCode="General">
                  <c:v>3.47</c:v>
                </c:pt>
                <c:pt idx="5" formatCode="General">
                  <c:v>3.11</c:v>
                </c:pt>
                <c:pt idx="6" formatCode="General">
                  <c:v>3.14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  <c:pt idx="0" formatCode="General">
                  <c:v>2.71</c:v>
                </c:pt>
                <c:pt idx="5" formatCode="General">
                  <c:v>3.31</c:v>
                </c:pt>
                <c:pt idx="6" formatCode="General">
                  <c:v>2.86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  <c:pt idx="0" formatCode="General">
                  <c:v>8.8800000000000008</c:v>
                </c:pt>
                <c:pt idx="5" formatCode="General">
                  <c:v>8.8800000000000008</c:v>
                </c:pt>
                <c:pt idx="6" formatCode="General">
                  <c:v>8.6300000000000008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  <c:pt idx="0" formatCode="General">
                  <c:v>4.3600000000000003</c:v>
                </c:pt>
                <c:pt idx="5" formatCode="General">
                  <c:v>4.08</c:v>
                </c:pt>
                <c:pt idx="6" formatCode="General">
                  <c:v>3.72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  <c:pt idx="0" formatCode="General">
                  <c:v>0.5</c:v>
                </c:pt>
                <c:pt idx="5" formatCode="General">
                  <c:v>0.48</c:v>
                </c:pt>
                <c:pt idx="6" formatCode="General">
                  <c:v>0.46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  <c:pt idx="0" formatCode="General">
                  <c:v>0.52</c:v>
                </c:pt>
                <c:pt idx="5" formatCode="General">
                  <c:v>0.49</c:v>
                </c:pt>
                <c:pt idx="6" formatCode="General">
                  <c:v>0.46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  <c:pt idx="0" formatCode="General">
                  <c:v>2.44</c:v>
                </c:pt>
                <c:pt idx="5" formatCode="General">
                  <c:v>2.11</c:v>
                </c:pt>
                <c:pt idx="6" formatCode="General">
                  <c:v>2.17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  <c:pt idx="0" formatCode="General">
                  <c:v>0.54</c:v>
                </c:pt>
                <c:pt idx="6" formatCode="General">
                  <c:v>0.56000000000000005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  <c:pt idx="0" formatCode="General">
                  <c:v>0.56999999999999995</c:v>
                </c:pt>
                <c:pt idx="6" formatCode="General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  <c:pt idx="0" formatCode="General">
                  <c:v>0.67</c:v>
                </c:pt>
                <c:pt idx="6" formatCode="General">
                  <c:v>0.69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  <c:pt idx="0">
                  <c:v>2.75</c:v>
                </c:pt>
                <c:pt idx="6">
                  <c:v>2.96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  <c:pt idx="0">
                  <c:v>0.54</c:v>
                </c:pt>
                <c:pt idx="5">
                  <c:v>0.56000000000000005</c:v>
                </c:pt>
                <c:pt idx="6">
                  <c:v>0.54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  <c:pt idx="0">
                  <c:v>0.4</c:v>
                </c:pt>
                <c:pt idx="5">
                  <c:v>0.39</c:v>
                </c:pt>
                <c:pt idx="6">
                  <c:v>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  <c:pt idx="0">
                  <c:v>0.22</c:v>
                </c:pt>
                <c:pt idx="5">
                  <c:v>0.23</c:v>
                </c:pt>
                <c:pt idx="6">
                  <c:v>0.24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  <c:pt idx="0">
                  <c:v>0.49</c:v>
                </c:pt>
                <c:pt idx="5">
                  <c:v>0.54</c:v>
                </c:pt>
                <c:pt idx="6">
                  <c:v>0.57999999999999996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  <c:pt idx="0">
                  <c:v>2.08</c:v>
                </c:pt>
                <c:pt idx="5">
                  <c:v>3.17</c:v>
                </c:pt>
                <c:pt idx="6">
                  <c:v>2.87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  <c:pt idx="0">
                  <c:v>1.4</c:v>
                </c:pt>
                <c:pt idx="5">
                  <c:v>1.42</c:v>
                </c:pt>
                <c:pt idx="6">
                  <c:v>1.37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  <c:pt idx="0">
                  <c:v>0.48</c:v>
                </c:pt>
                <c:pt idx="5">
                  <c:v>0.86</c:v>
                </c:pt>
                <c:pt idx="6">
                  <c:v>0.63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  <c:pt idx="0">
                  <c:v>1.77</c:v>
                </c:pt>
                <c:pt idx="5">
                  <c:v>1.51</c:v>
                </c:pt>
                <c:pt idx="6">
                  <c:v>1.56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  <c:pt idx="0">
                  <c:v>2.04</c:v>
                </c:pt>
                <c:pt idx="5">
                  <c:v>1.96</c:v>
                </c:pt>
                <c:pt idx="6">
                  <c:v>2.02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5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1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1"/>
        <c:minorUnit val="1.0000000000000002E-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96.666666666666671</c:v>
                </c:pt>
                <c:pt idx="3">
                  <c:v>103.33333333333334</c:v>
                </c:pt>
                <c:pt idx="4">
                  <c:v>116.66666666666667</c:v>
                </c:pt>
                <c:pt idx="5">
                  <c:v>106.66666666666667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105.26315789473684</c:v>
                </c:pt>
                <c:pt idx="2">
                  <c:v>100</c:v>
                </c:pt>
                <c:pt idx="3">
                  <c:v>105.26315789473684</c:v>
                </c:pt>
                <c:pt idx="4">
                  <c:v>100</c:v>
                </c:pt>
                <c:pt idx="5">
                  <c:v>110.52631578947367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105.26315789473684</c:v>
                </c:pt>
                <c:pt idx="3">
                  <c:v>105.26315789473684</c:v>
                </c:pt>
                <c:pt idx="4">
                  <c:v>121.05263157894737</c:v>
                </c:pt>
                <c:pt idx="5">
                  <c:v>136.84210526315789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83.333333333333343</c:v>
                </c:pt>
                <c:pt idx="3">
                  <c:v>83.333333333333343</c:v>
                </c:pt>
                <c:pt idx="4">
                  <c:v>96.666666666666671</c:v>
                </c:pt>
                <c:pt idx="5">
                  <c:v>93.333333333333343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95.454545454545453</c:v>
                </c:pt>
                <c:pt idx="2">
                  <c:v>90.909090909090921</c:v>
                </c:pt>
                <c:pt idx="3">
                  <c:v>100</c:v>
                </c:pt>
                <c:pt idx="4">
                  <c:v>100</c:v>
                </c:pt>
                <c:pt idx="5">
                  <c:v>104.54545454545455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94.594594594594597</c:v>
                </c:pt>
                <c:pt idx="2">
                  <c:v>94.594594594594597</c:v>
                </c:pt>
                <c:pt idx="3">
                  <c:v>97.297297297297291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93.333333333333343</c:v>
                </c:pt>
                <c:pt idx="3">
                  <c:v>100</c:v>
                </c:pt>
                <c:pt idx="4">
                  <c:v>0</c:v>
                </c:pt>
                <c:pt idx="5">
                  <c:v>103.33333333333334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96.078431372549005</c:v>
                </c:pt>
                <c:pt idx="3">
                  <c:v>98.039215686274503</c:v>
                </c:pt>
                <c:pt idx="4">
                  <c:v>98.039215686274503</c:v>
                </c:pt>
                <c:pt idx="5">
                  <c:v>92.156862745098039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110.52631578947367</c:v>
                </c:pt>
                <c:pt idx="3">
                  <c:v>100</c:v>
                </c:pt>
                <c:pt idx="4">
                  <c:v>110.52631578947367</c:v>
                </c:pt>
                <c:pt idx="5">
                  <c:v>110.52631578947367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110.52631578947367</c:v>
                </c:pt>
                <c:pt idx="4">
                  <c:v>110.52631578947367</c:v>
                </c:pt>
                <c:pt idx="5">
                  <c:v>110.52631578947367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103.33333333333334</c:v>
                </c:pt>
                <c:pt idx="2">
                  <c:v>90.000000000000014</c:v>
                </c:pt>
                <c:pt idx="3">
                  <c:v>100</c:v>
                </c:pt>
                <c:pt idx="4">
                  <c:v>100</c:v>
                </c:pt>
                <c:pt idx="5">
                  <c:v>93.333333333333343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102.77777777777779</c:v>
                </c:pt>
                <c:pt idx="3">
                  <c:v>100</c:v>
                </c:pt>
                <c:pt idx="4">
                  <c:v>105.55555555555556</c:v>
                </c:pt>
                <c:pt idx="5">
                  <c:v>105.55555555555556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104.8780487804878</c:v>
                </c:pt>
                <c:pt idx="3">
                  <c:v>104.8780487804878</c:v>
                </c:pt>
                <c:pt idx="4">
                  <c:v>104.8780487804878</c:v>
                </c:pt>
                <c:pt idx="5">
                  <c:v>109.75609756097562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102.08333333333333</c:v>
                </c:pt>
                <c:pt idx="3">
                  <c:v>100</c:v>
                </c:pt>
                <c:pt idx="4">
                  <c:v>102.08333333333333</c:v>
                </c:pt>
                <c:pt idx="5">
                  <c:v>104.16666666666667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93.150684931506859</c:v>
                </c:pt>
                <c:pt idx="2">
                  <c:v>94.520547945205479</c:v>
                </c:pt>
                <c:pt idx="3">
                  <c:v>100</c:v>
                </c:pt>
                <c:pt idx="4">
                  <c:v>94.520547945205479</c:v>
                </c:pt>
                <c:pt idx="5">
                  <c:v>91.780821917808225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89.999999999999986</c:v>
                </c:pt>
                <c:pt idx="6">
                  <c:v>97.017543859649123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90.625</c:v>
                </c:pt>
                <c:pt idx="6">
                  <c:v>80.902777777777786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89.922480620155028</c:v>
                </c:pt>
                <c:pt idx="6">
                  <c:v>82.68733850129199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89.625360230547543</c:v>
                </c:pt>
                <c:pt idx="6">
                  <c:v>90.489913544668582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122.14022140221404</c:v>
                </c:pt>
                <c:pt idx="6">
                  <c:v>105.53505535055349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97.184684684684683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93.577981651376135</c:v>
                </c:pt>
                <c:pt idx="6">
                  <c:v>85.321100917431195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</c:v>
                </c:pt>
                <c:pt idx="6">
                  <c:v>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94.230769230769226</c:v>
                </c:pt>
                <c:pt idx="6">
                  <c:v>88.461538461538453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86.47540983606558</c:v>
                </c:pt>
                <c:pt idx="6">
                  <c:v>88.934426229508205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103.7037037037037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105.26315789473684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102.98507462686565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107.63636363636364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103.7037037037037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97.5</c:v>
                </c:pt>
                <c:pt idx="6">
                  <c:v>104.99999999999999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104.54545454545455</c:v>
                </c:pt>
                <c:pt idx="6">
                  <c:v>109.09090909090908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110.20408163265307</c:v>
                </c:pt>
                <c:pt idx="6">
                  <c:v>118.36734693877551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152.40384615384613</c:v>
                </c:pt>
                <c:pt idx="6">
                  <c:v>137.98076923076923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101.42857142857142</c:v>
                </c:pt>
                <c:pt idx="6">
                  <c:v>97.857142857142875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179.16666666666669</c:v>
                </c:pt>
                <c:pt idx="6">
                  <c:v>131.25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85.310734463276845</c:v>
                </c:pt>
                <c:pt idx="6">
                  <c:v>88.135593220338976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96.078431372549005</c:v>
                </c:pt>
                <c:pt idx="6">
                  <c:v>99.019607843137265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1.1419742344156147</c:v>
                  </c:pt>
                  <c:pt idx="2">
                    <c:v>2.1319027473819667</c:v>
                  </c:pt>
                  <c:pt idx="3">
                    <c:v>1.6851188110609097</c:v>
                  </c:pt>
                  <c:pt idx="4">
                    <c:v>2.4854186471253206</c:v>
                  </c:pt>
                  <c:pt idx="5">
                    <c:v>4.4609964716283699</c:v>
                  </c:pt>
                  <c:pt idx="6">
                    <c:v>5.0904952447511675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1.1419742344156147</c:v>
                  </c:pt>
                  <c:pt idx="2">
                    <c:v>2.1319027473819667</c:v>
                  </c:pt>
                  <c:pt idx="3">
                    <c:v>1.6851188110609097</c:v>
                  </c:pt>
                  <c:pt idx="4">
                    <c:v>2.4854186471253206</c:v>
                  </c:pt>
                  <c:pt idx="5">
                    <c:v>4.4609964716283699</c:v>
                  </c:pt>
                  <c:pt idx="6">
                    <c:v>5.0904952447511675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99.544239789373179</c:v>
                </c:pt>
                <c:pt idx="2">
                  <c:v>98.407483260481058</c:v>
                </c:pt>
                <c:pt idx="3">
                  <c:v>100.34495043520319</c:v>
                </c:pt>
                <c:pt idx="4">
                  <c:v>102.88168084724215</c:v>
                </c:pt>
                <c:pt idx="5">
                  <c:v>103.7139974101822</c:v>
                </c:pt>
                <c:pt idx="6">
                  <c:v>100.64452384216723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91.18</c:v>
                </c:pt>
                <c:pt idx="1">
                  <c:v>91.18</c:v>
                </c:pt>
                <c:pt idx="2">
                  <c:v>91.18</c:v>
                </c:pt>
                <c:pt idx="3">
                  <c:v>91.18</c:v>
                </c:pt>
                <c:pt idx="4">
                  <c:v>91.18</c:v>
                </c:pt>
                <c:pt idx="5">
                  <c:v>91.18</c:v>
                </c:pt>
                <c:pt idx="6">
                  <c:v>91.18</c:v>
                </c:pt>
                <c:pt idx="7">
                  <c:v>91.18</c:v>
                </c:pt>
                <c:pt idx="8">
                  <c:v>91.18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108.82</c:v>
                </c:pt>
                <c:pt idx="1">
                  <c:v>108.82</c:v>
                </c:pt>
                <c:pt idx="2">
                  <c:v>108.82</c:v>
                </c:pt>
                <c:pt idx="3">
                  <c:v>108.82</c:v>
                </c:pt>
                <c:pt idx="4">
                  <c:v>108.82</c:v>
                </c:pt>
                <c:pt idx="5">
                  <c:v>108.82</c:v>
                </c:pt>
                <c:pt idx="6">
                  <c:v>108.82</c:v>
                </c:pt>
                <c:pt idx="7">
                  <c:v>108.82</c:v>
                </c:pt>
                <c:pt idx="8">
                  <c:v>108.82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71.92</c:v>
                </c:pt>
                <c:pt idx="1">
                  <c:v>71.92</c:v>
                </c:pt>
                <c:pt idx="2">
                  <c:v>71.92</c:v>
                </c:pt>
                <c:pt idx="3">
                  <c:v>71.92</c:v>
                </c:pt>
                <c:pt idx="4">
                  <c:v>71.92</c:v>
                </c:pt>
                <c:pt idx="5">
                  <c:v>71.92</c:v>
                </c:pt>
                <c:pt idx="6">
                  <c:v>71.92</c:v>
                </c:pt>
                <c:pt idx="7">
                  <c:v>71.92</c:v>
                </c:pt>
                <c:pt idx="8">
                  <c:v>71.92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128.07999999999998</c:v>
                </c:pt>
                <c:pt idx="1">
                  <c:v>128.07999999999998</c:v>
                </c:pt>
                <c:pt idx="2">
                  <c:v>128.07999999999998</c:v>
                </c:pt>
                <c:pt idx="3">
                  <c:v>128.07999999999998</c:v>
                </c:pt>
                <c:pt idx="4">
                  <c:v>128.07999999999998</c:v>
                </c:pt>
                <c:pt idx="5">
                  <c:v>128.07999999999998</c:v>
                </c:pt>
                <c:pt idx="6">
                  <c:v>128.07999999999998</c:v>
                </c:pt>
                <c:pt idx="7">
                  <c:v>128.07999999999998</c:v>
                </c:pt>
                <c:pt idx="8">
                  <c:v>128.07999999999998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7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40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4" sqref="D14"/>
    </sheetView>
  </sheetViews>
  <sheetFormatPr baseColWidth="10" defaultColWidth="11.42578125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3" t="s">
        <v>45</v>
      </c>
      <c r="D3" s="113"/>
      <c r="E3" s="113"/>
      <c r="F3" s="113"/>
      <c r="G3" s="113"/>
      <c r="H3" s="113"/>
      <c r="I3" s="113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82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4" t="s">
        <v>85</v>
      </c>
      <c r="E9" s="115"/>
      <c r="F9" s="115"/>
      <c r="G9" s="115"/>
      <c r="H9" s="115"/>
      <c r="I9" s="116"/>
    </row>
    <row r="10" spans="3:9" ht="20.25" x14ac:dyDescent="0.3">
      <c r="C10" s="65" t="s">
        <v>49</v>
      </c>
      <c r="D10" s="117" t="s">
        <v>83</v>
      </c>
      <c r="E10" s="118"/>
      <c r="F10" s="118"/>
      <c r="G10" s="118"/>
      <c r="H10" s="118"/>
      <c r="I10" s="119"/>
    </row>
    <row r="11" spans="3:9" x14ac:dyDescent="0.2">
      <c r="C11" s="69" t="s">
        <v>50</v>
      </c>
      <c r="D11" s="120"/>
      <c r="E11" s="121"/>
      <c r="F11" s="121"/>
      <c r="G11" s="121"/>
      <c r="H11" s="121"/>
      <c r="I11" s="122"/>
    </row>
    <row r="12" spans="3:9" ht="25.5" customHeight="1" x14ac:dyDescent="0.3">
      <c r="C12" s="65" t="s">
        <v>51</v>
      </c>
      <c r="D12" s="123" t="s">
        <v>81</v>
      </c>
      <c r="E12" s="115"/>
      <c r="F12" s="115"/>
      <c r="G12" s="115"/>
      <c r="H12" s="115"/>
      <c r="I12" s="116"/>
    </row>
    <row r="13" spans="3:9" ht="24.75" customHeight="1" x14ac:dyDescent="0.3">
      <c r="C13" s="65" t="s">
        <v>52</v>
      </c>
      <c r="D13" s="123" t="s">
        <v>84</v>
      </c>
      <c r="E13" s="115"/>
      <c r="F13" s="115"/>
      <c r="G13" s="115"/>
      <c r="H13" s="115"/>
      <c r="I13" s="116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F21" sqref="F21"/>
    </sheetView>
  </sheetViews>
  <sheetFormatPr baseColWidth="10" defaultColWidth="11.42578125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6" width="13.5703125" style="71" customWidth="1"/>
    <col min="7" max="7" width="13.7109375" style="71" bestFit="1" customWidth="1"/>
    <col min="8" max="16384" width="11.42578125" style="71"/>
  </cols>
  <sheetData>
    <row r="1" spans="1:7" ht="20.25" x14ac:dyDescent="0.3">
      <c r="A1" s="70" t="s">
        <v>43</v>
      </c>
      <c r="B1" s="70"/>
      <c r="C1" s="70"/>
      <c r="D1" s="70"/>
      <c r="E1" s="70"/>
      <c r="F1" s="70"/>
      <c r="G1" s="70"/>
    </row>
    <row r="2" spans="1:7" ht="20.25" x14ac:dyDescent="0.3">
      <c r="A2" s="72" t="s">
        <v>86</v>
      </c>
      <c r="B2" s="70"/>
      <c r="C2" s="70"/>
      <c r="D2" s="70"/>
      <c r="E2" s="70"/>
      <c r="F2" s="70"/>
      <c r="G2" s="70"/>
    </row>
    <row r="3" spans="1:7" ht="20.25" x14ac:dyDescent="0.3">
      <c r="A3" s="70" t="s">
        <v>54</v>
      </c>
      <c r="B3" s="73"/>
      <c r="C3" s="70"/>
      <c r="D3" s="70"/>
      <c r="E3" s="70"/>
      <c r="F3" s="70"/>
      <c r="G3" s="70"/>
    </row>
    <row r="4" spans="1:7" ht="15" x14ac:dyDescent="0.2">
      <c r="A4" s="74" t="s">
        <v>41</v>
      </c>
      <c r="B4" s="74"/>
      <c r="C4" s="74"/>
      <c r="D4" s="74"/>
      <c r="E4" s="74"/>
      <c r="F4" s="74"/>
      <c r="G4" s="74"/>
    </row>
    <row r="5" spans="1:7" ht="15" x14ac:dyDescent="0.2">
      <c r="A5" s="75" t="s">
        <v>87</v>
      </c>
      <c r="B5" s="76"/>
      <c r="C5" s="76"/>
      <c r="D5" s="76"/>
      <c r="E5" s="76"/>
      <c r="F5" s="76"/>
      <c r="G5" s="76"/>
    </row>
    <row r="6" spans="1:7" ht="15" x14ac:dyDescent="0.2">
      <c r="A6" s="74"/>
      <c r="B6" s="76"/>
      <c r="C6" s="76"/>
      <c r="D6" s="74"/>
      <c r="E6" s="74"/>
      <c r="F6" s="74"/>
      <c r="G6" s="74"/>
    </row>
    <row r="7" spans="1:7" ht="15" x14ac:dyDescent="0.2">
      <c r="A7" s="74" t="s">
        <v>42</v>
      </c>
      <c r="B7" s="76"/>
      <c r="C7" s="76"/>
      <c r="D7" s="76"/>
      <c r="E7" s="76"/>
      <c r="F7" s="76"/>
      <c r="G7" s="76"/>
    </row>
    <row r="8" spans="1:7" ht="15" x14ac:dyDescent="0.2">
      <c r="A8" s="75" t="s">
        <v>108</v>
      </c>
      <c r="B8" s="76"/>
      <c r="C8" s="76"/>
      <c r="D8" s="76"/>
      <c r="E8" s="76"/>
      <c r="F8" s="76"/>
      <c r="G8" s="76"/>
    </row>
    <row r="9" spans="1:7" ht="15" x14ac:dyDescent="0.2">
      <c r="A9" s="74"/>
      <c r="B9" s="76"/>
      <c r="C9" s="76"/>
      <c r="D9" s="76"/>
      <c r="E9" s="74"/>
      <c r="F9" s="74"/>
      <c r="G9" s="74"/>
    </row>
    <row r="10" spans="1:7" ht="15" x14ac:dyDescent="0.2">
      <c r="A10" s="74" t="s">
        <v>44</v>
      </c>
      <c r="B10" s="76"/>
      <c r="C10" s="76"/>
      <c r="D10" s="76"/>
      <c r="E10" s="76"/>
      <c r="F10" s="76"/>
      <c r="G10" s="76"/>
    </row>
    <row r="11" spans="1:7" ht="15" x14ac:dyDescent="0.2">
      <c r="A11" s="75" t="s">
        <v>109</v>
      </c>
      <c r="B11" s="76"/>
      <c r="C11" s="76"/>
      <c r="D11" s="76"/>
      <c r="E11" s="76"/>
      <c r="F11" s="76"/>
      <c r="G11" s="76"/>
    </row>
    <row r="12" spans="1:7" ht="15" x14ac:dyDescent="0.2">
      <c r="A12" s="74"/>
      <c r="B12" s="74"/>
      <c r="C12" s="74"/>
      <c r="D12" s="74"/>
      <c r="E12" s="74"/>
      <c r="F12" s="74"/>
      <c r="G12" s="74"/>
    </row>
    <row r="13" spans="1:7" ht="15" x14ac:dyDescent="0.2">
      <c r="A13" s="74" t="s">
        <v>35</v>
      </c>
      <c r="B13" s="74"/>
      <c r="C13" s="74"/>
      <c r="D13" s="74"/>
      <c r="E13" s="74"/>
      <c r="F13" s="74"/>
      <c r="G13" s="74"/>
    </row>
    <row r="14" spans="1:7" ht="15" x14ac:dyDescent="0.2">
      <c r="A14" s="77" t="s">
        <v>113</v>
      </c>
      <c r="B14" s="78" t="s">
        <v>32</v>
      </c>
      <c r="C14" s="78"/>
      <c r="D14" s="78"/>
      <c r="E14" s="74"/>
      <c r="F14" s="74"/>
      <c r="G14" s="74"/>
    </row>
    <row r="15" spans="1:7" ht="15" x14ac:dyDescent="0.2">
      <c r="A15" s="77"/>
      <c r="B15" s="78" t="s">
        <v>34</v>
      </c>
      <c r="C15" s="79"/>
      <c r="D15" s="80"/>
      <c r="E15" s="74"/>
      <c r="F15" s="74"/>
      <c r="G15" s="76"/>
    </row>
    <row r="16" spans="1:7" ht="15" x14ac:dyDescent="0.2">
      <c r="A16" s="77"/>
      <c r="B16" s="81" t="s">
        <v>33</v>
      </c>
      <c r="C16" s="82"/>
      <c r="D16" s="83"/>
      <c r="E16" s="74"/>
      <c r="F16" s="74"/>
      <c r="G16" s="74"/>
    </row>
    <row r="17" spans="1:7" ht="15" x14ac:dyDescent="0.2">
      <c r="A17" s="74"/>
      <c r="B17" s="74"/>
      <c r="C17" s="74"/>
      <c r="D17" s="74"/>
      <c r="E17" s="74"/>
      <c r="F17" s="74"/>
      <c r="G17" s="74"/>
    </row>
    <row r="18" spans="1:7" ht="15" x14ac:dyDescent="0.2">
      <c r="A18" s="74" t="s">
        <v>37</v>
      </c>
      <c r="B18" s="74"/>
      <c r="C18" s="74"/>
      <c r="D18" s="74"/>
      <c r="E18" s="74"/>
      <c r="F18" s="74"/>
      <c r="G18" s="74"/>
    </row>
    <row r="19" spans="1:7" ht="15" x14ac:dyDescent="0.2">
      <c r="A19" s="77"/>
      <c r="B19" s="78" t="s">
        <v>36</v>
      </c>
      <c r="C19" s="74"/>
      <c r="D19" s="74"/>
      <c r="E19" s="74"/>
      <c r="F19" s="74"/>
      <c r="G19" s="74"/>
    </row>
    <row r="20" spans="1:7" ht="15" x14ac:dyDescent="0.2">
      <c r="A20" s="77"/>
      <c r="B20" s="78" t="s">
        <v>39</v>
      </c>
      <c r="C20" s="74"/>
      <c r="D20" s="74"/>
      <c r="E20" s="74"/>
      <c r="F20" s="74"/>
      <c r="G20" s="74"/>
    </row>
    <row r="21" spans="1:7" ht="15" x14ac:dyDescent="0.2">
      <c r="A21" s="77"/>
      <c r="B21" s="78" t="s">
        <v>38</v>
      </c>
      <c r="C21" s="74"/>
      <c r="D21" s="74"/>
      <c r="E21" s="74"/>
      <c r="F21" s="74"/>
      <c r="G21" s="74"/>
    </row>
    <row r="22" spans="1:7" ht="15" x14ac:dyDescent="0.2">
      <c r="A22" s="77" t="s">
        <v>114</v>
      </c>
      <c r="B22" s="78" t="s">
        <v>40</v>
      </c>
      <c r="C22" s="74"/>
      <c r="D22" s="74"/>
      <c r="E22" s="74"/>
      <c r="F22" s="74"/>
      <c r="G22" s="74"/>
    </row>
    <row r="23" spans="1:7" ht="15" x14ac:dyDescent="0.2">
      <c r="A23" s="74"/>
      <c r="B23" s="74"/>
      <c r="C23" s="74"/>
      <c r="D23" s="74"/>
      <c r="E23" s="74"/>
      <c r="F23" s="74"/>
      <c r="G23" s="74"/>
    </row>
    <row r="24" spans="1:7" ht="15" x14ac:dyDescent="0.2">
      <c r="A24" s="74" t="s">
        <v>55</v>
      </c>
      <c r="B24" s="74"/>
      <c r="C24" s="74"/>
      <c r="D24" s="74"/>
      <c r="E24" s="74"/>
      <c r="F24" s="74"/>
      <c r="G24" s="74"/>
    </row>
    <row r="25" spans="1:7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</row>
    <row r="26" spans="1:7" ht="15" x14ac:dyDescent="0.2">
      <c r="A26" s="78" t="s">
        <v>63</v>
      </c>
      <c r="B26" s="125" t="s">
        <v>88</v>
      </c>
      <c r="C26" s="126"/>
      <c r="D26" s="126"/>
      <c r="E26" s="126"/>
      <c r="F26" s="126"/>
      <c r="G26" s="127"/>
    </row>
    <row r="27" spans="1:7" ht="15" x14ac:dyDescent="0.2">
      <c r="A27" s="78" t="s">
        <v>64</v>
      </c>
      <c r="B27" s="75" t="s">
        <v>89</v>
      </c>
      <c r="C27" s="75" t="s">
        <v>90</v>
      </c>
      <c r="D27" s="75" t="s">
        <v>91</v>
      </c>
      <c r="E27" s="75" t="s">
        <v>92</v>
      </c>
      <c r="F27" s="75" t="s">
        <v>93</v>
      </c>
      <c r="G27" s="75" t="s">
        <v>94</v>
      </c>
    </row>
    <row r="28" spans="1:7" ht="15" x14ac:dyDescent="0.2">
      <c r="A28" s="78" t="s">
        <v>65</v>
      </c>
      <c r="B28" s="128" t="s">
        <v>95</v>
      </c>
      <c r="C28" s="129"/>
      <c r="D28" s="129"/>
      <c r="E28" s="129"/>
      <c r="F28" s="129"/>
      <c r="G28" s="130"/>
    </row>
    <row r="29" spans="1:7" ht="15" x14ac:dyDescent="0.2">
      <c r="A29" s="78" t="s">
        <v>66</v>
      </c>
      <c r="B29" s="131"/>
      <c r="C29" s="132"/>
      <c r="D29" s="132"/>
      <c r="E29" s="132"/>
      <c r="F29" s="132"/>
      <c r="G29" s="133"/>
    </row>
    <row r="30" spans="1:7" ht="15.75" x14ac:dyDescent="0.25">
      <c r="A30" s="78" t="s">
        <v>67</v>
      </c>
      <c r="B30" s="125" t="s">
        <v>96</v>
      </c>
      <c r="C30" s="126"/>
      <c r="D30" s="126"/>
      <c r="E30" s="126"/>
      <c r="F30" s="126"/>
      <c r="G30" s="127"/>
    </row>
    <row r="31" spans="1:7" ht="15.75" thickBot="1" x14ac:dyDescent="0.25">
      <c r="A31" s="85" t="s">
        <v>68</v>
      </c>
      <c r="B31" s="134" t="s">
        <v>97</v>
      </c>
      <c r="C31" s="135"/>
      <c r="D31" s="135"/>
      <c r="E31" s="135"/>
      <c r="F31" s="135"/>
      <c r="G31" s="136"/>
    </row>
    <row r="32" spans="1:7" ht="15" x14ac:dyDescent="0.2">
      <c r="A32" s="86" t="s">
        <v>69</v>
      </c>
      <c r="B32" s="87"/>
      <c r="C32" s="87"/>
      <c r="D32" s="87"/>
      <c r="E32" s="87"/>
      <c r="F32" s="87"/>
      <c r="G32" s="88"/>
    </row>
    <row r="33" spans="1:7" ht="15" x14ac:dyDescent="0.2">
      <c r="A33" s="89" t="s">
        <v>70</v>
      </c>
      <c r="B33" s="125" t="s">
        <v>98</v>
      </c>
      <c r="C33" s="126"/>
      <c r="D33" s="126"/>
      <c r="E33" s="126"/>
      <c r="F33" s="126"/>
      <c r="G33" s="127"/>
    </row>
    <row r="34" spans="1:7" ht="15" x14ac:dyDescent="0.2">
      <c r="A34" s="89" t="s">
        <v>71</v>
      </c>
      <c r="B34" s="125" t="s">
        <v>96</v>
      </c>
      <c r="C34" s="126"/>
      <c r="D34" s="126"/>
      <c r="E34" s="126"/>
      <c r="F34" s="126"/>
      <c r="G34" s="127"/>
    </row>
    <row r="35" spans="1:7" ht="15.75" thickBot="1" x14ac:dyDescent="0.25">
      <c r="A35" s="90" t="s">
        <v>72</v>
      </c>
      <c r="B35" s="134" t="s">
        <v>99</v>
      </c>
      <c r="C35" s="135"/>
      <c r="D35" s="135"/>
      <c r="E35" s="135"/>
      <c r="F35" s="135"/>
      <c r="G35" s="136"/>
    </row>
    <row r="36" spans="1:7" ht="15" x14ac:dyDescent="0.2">
      <c r="A36" s="91" t="s">
        <v>73</v>
      </c>
      <c r="B36" s="91"/>
      <c r="C36" s="91"/>
      <c r="D36" s="91"/>
      <c r="E36" s="91"/>
      <c r="F36" s="91"/>
      <c r="G36" s="91"/>
    </row>
    <row r="37" spans="1:7" ht="18" x14ac:dyDescent="0.2">
      <c r="A37" s="78" t="s">
        <v>74</v>
      </c>
      <c r="B37" s="75"/>
      <c r="C37" s="75"/>
      <c r="D37" s="75"/>
      <c r="E37" s="75"/>
      <c r="F37" s="75"/>
      <c r="G37" s="75"/>
    </row>
    <row r="38" spans="1:7" ht="15" x14ac:dyDescent="0.2">
      <c r="A38" s="78" t="s">
        <v>31</v>
      </c>
      <c r="B38" s="75"/>
      <c r="C38" s="75"/>
      <c r="D38" s="75"/>
      <c r="E38" s="75"/>
      <c r="F38" s="75"/>
      <c r="G38" s="75"/>
    </row>
    <row r="39" spans="1:7" ht="15" x14ac:dyDescent="0.2">
      <c r="A39" s="78" t="s">
        <v>75</v>
      </c>
      <c r="B39" s="75"/>
      <c r="C39" s="75"/>
      <c r="D39" s="75"/>
      <c r="E39" s="75"/>
      <c r="F39" s="75"/>
      <c r="G39" s="75"/>
    </row>
    <row r="40" spans="1:7" ht="15" x14ac:dyDescent="0.2">
      <c r="A40" s="78" t="s">
        <v>76</v>
      </c>
      <c r="B40" s="102" t="s">
        <v>97</v>
      </c>
      <c r="C40" s="102" t="s">
        <v>97</v>
      </c>
      <c r="D40" s="102" t="s">
        <v>97</v>
      </c>
      <c r="E40" s="102" t="s">
        <v>97</v>
      </c>
      <c r="F40" s="102" t="s">
        <v>97</v>
      </c>
      <c r="G40" s="102" t="s">
        <v>97</v>
      </c>
    </row>
    <row r="41" spans="1:7" ht="15" x14ac:dyDescent="0.2">
      <c r="A41" s="78" t="s">
        <v>77</v>
      </c>
      <c r="B41" s="75"/>
      <c r="C41" s="75"/>
      <c r="D41" s="75"/>
      <c r="E41" s="75"/>
      <c r="F41" s="75"/>
      <c r="G41" s="75"/>
    </row>
    <row r="42" spans="1:7" ht="15" x14ac:dyDescent="0.2">
      <c r="A42" s="74"/>
      <c r="B42" s="74"/>
      <c r="C42" s="74"/>
      <c r="D42" s="74"/>
      <c r="E42" s="74"/>
      <c r="F42" s="74"/>
      <c r="G42" s="74"/>
    </row>
    <row r="43" spans="1:7" ht="15" x14ac:dyDescent="0.2">
      <c r="A43" s="124" t="s">
        <v>78</v>
      </c>
      <c r="B43" s="124"/>
      <c r="C43" s="124"/>
      <c r="D43" s="124"/>
      <c r="E43" s="124"/>
      <c r="F43" s="124"/>
      <c r="G43" s="124"/>
    </row>
  </sheetData>
  <mergeCells count="8">
    <mergeCell ref="A43:G43"/>
    <mergeCell ref="B26:G26"/>
    <mergeCell ref="B28:G29"/>
    <mergeCell ref="B30:G30"/>
    <mergeCell ref="B31:G31"/>
    <mergeCell ref="B33:G33"/>
    <mergeCell ref="B34:G34"/>
    <mergeCell ref="B35:G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3"/>
  <sheetViews>
    <sheetView workbookViewId="0">
      <selection activeCell="I27" sqref="I27"/>
    </sheetView>
  </sheetViews>
  <sheetFormatPr baseColWidth="10" defaultColWidth="11.42578125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6" width="13.5703125" style="71" customWidth="1"/>
    <col min="7" max="7" width="13.7109375" style="71" bestFit="1" customWidth="1"/>
    <col min="8" max="16384" width="11.42578125" style="71"/>
  </cols>
  <sheetData>
    <row r="1" spans="1:7" ht="20.25" x14ac:dyDescent="0.3">
      <c r="A1" s="70" t="s">
        <v>43</v>
      </c>
      <c r="B1" s="70"/>
      <c r="C1" s="70"/>
      <c r="D1" s="70"/>
      <c r="E1" s="70"/>
      <c r="F1" s="70"/>
      <c r="G1" s="70"/>
    </row>
    <row r="2" spans="1:7" ht="20.25" x14ac:dyDescent="0.3">
      <c r="A2" s="72" t="s">
        <v>86</v>
      </c>
      <c r="B2" s="70"/>
      <c r="C2" s="70"/>
      <c r="D2" s="70"/>
      <c r="E2" s="70"/>
      <c r="F2" s="70"/>
      <c r="G2" s="70"/>
    </row>
    <row r="3" spans="1:7" ht="20.25" x14ac:dyDescent="0.3">
      <c r="A3" s="70" t="s">
        <v>54</v>
      </c>
      <c r="B3" s="73"/>
      <c r="C3" s="70"/>
      <c r="D3" s="70"/>
      <c r="E3" s="70"/>
      <c r="F3" s="70"/>
      <c r="G3" s="70"/>
    </row>
    <row r="4" spans="1:7" ht="15" x14ac:dyDescent="0.2">
      <c r="A4" s="74" t="s">
        <v>41</v>
      </c>
      <c r="B4" s="74"/>
      <c r="C4" s="74"/>
      <c r="D4" s="74"/>
      <c r="E4" s="74"/>
      <c r="F4" s="74"/>
      <c r="G4" s="74"/>
    </row>
    <row r="5" spans="1:7" ht="15" x14ac:dyDescent="0.2">
      <c r="A5" s="75" t="s">
        <v>87</v>
      </c>
      <c r="B5" s="76"/>
      <c r="C5" s="76"/>
      <c r="D5" s="76"/>
      <c r="E5" s="76"/>
      <c r="F5" s="76"/>
      <c r="G5" s="76"/>
    </row>
    <row r="6" spans="1:7" ht="15" x14ac:dyDescent="0.2">
      <c r="A6" s="74"/>
      <c r="B6" s="76"/>
      <c r="C6" s="76"/>
      <c r="D6" s="74"/>
      <c r="E6" s="74"/>
      <c r="F6" s="74"/>
      <c r="G6" s="74"/>
    </row>
    <row r="7" spans="1:7" ht="15" x14ac:dyDescent="0.2">
      <c r="A7" s="74" t="s">
        <v>42</v>
      </c>
      <c r="B7" s="76"/>
      <c r="C7" s="76"/>
      <c r="D7" s="76"/>
      <c r="E7" s="76"/>
      <c r="F7" s="76"/>
      <c r="G7" s="76"/>
    </row>
    <row r="8" spans="1:7" ht="15" x14ac:dyDescent="0.2">
      <c r="A8" s="75" t="s">
        <v>108</v>
      </c>
      <c r="B8" s="76"/>
      <c r="C8" s="76"/>
      <c r="D8" s="76"/>
      <c r="E8" s="76"/>
      <c r="F8" s="76"/>
      <c r="G8" s="76"/>
    </row>
    <row r="9" spans="1:7" ht="15" x14ac:dyDescent="0.2">
      <c r="A9" s="74"/>
      <c r="B9" s="76"/>
      <c r="C9" s="76"/>
      <c r="D9" s="76"/>
      <c r="E9" s="74"/>
      <c r="F9" s="74"/>
      <c r="G9" s="74"/>
    </row>
    <row r="10" spans="1:7" ht="15" x14ac:dyDescent="0.2">
      <c r="A10" s="74" t="s">
        <v>44</v>
      </c>
      <c r="B10" s="76"/>
      <c r="C10" s="76"/>
      <c r="D10" s="76"/>
      <c r="E10" s="76"/>
      <c r="F10" s="76"/>
      <c r="G10" s="76"/>
    </row>
    <row r="11" spans="1:7" ht="15" x14ac:dyDescent="0.2">
      <c r="A11" s="75" t="s">
        <v>109</v>
      </c>
      <c r="B11" s="76"/>
      <c r="C11" s="76"/>
      <c r="D11" s="76"/>
      <c r="E11" s="76"/>
      <c r="F11" s="76"/>
      <c r="G11" s="76"/>
    </row>
    <row r="12" spans="1:7" ht="15" x14ac:dyDescent="0.2">
      <c r="A12" s="74"/>
      <c r="B12" s="74"/>
      <c r="C12" s="74"/>
      <c r="D12" s="74"/>
      <c r="E12" s="74"/>
      <c r="F12" s="74"/>
      <c r="G12" s="74"/>
    </row>
    <row r="13" spans="1:7" ht="15" x14ac:dyDescent="0.2">
      <c r="A13" s="74" t="s">
        <v>35</v>
      </c>
      <c r="B13" s="74"/>
      <c r="C13" s="74"/>
      <c r="D13" s="74"/>
      <c r="E13" s="74"/>
      <c r="F13" s="74"/>
      <c r="G13" s="74"/>
    </row>
    <row r="14" spans="1:7" ht="15" x14ac:dyDescent="0.2">
      <c r="A14" s="77" t="s">
        <v>113</v>
      </c>
      <c r="B14" s="78" t="s">
        <v>32</v>
      </c>
      <c r="C14" s="78"/>
      <c r="D14" s="78"/>
      <c r="E14" s="74"/>
      <c r="F14" s="74"/>
      <c r="G14" s="74"/>
    </row>
    <row r="15" spans="1:7" ht="15" x14ac:dyDescent="0.2">
      <c r="A15" s="77"/>
      <c r="B15" s="78" t="s">
        <v>34</v>
      </c>
      <c r="C15" s="79"/>
      <c r="D15" s="80"/>
      <c r="E15" s="74"/>
      <c r="F15" s="74"/>
      <c r="G15" s="76"/>
    </row>
    <row r="16" spans="1:7" ht="15" x14ac:dyDescent="0.2">
      <c r="A16" s="77"/>
      <c r="B16" s="81" t="s">
        <v>33</v>
      </c>
      <c r="C16" s="82"/>
      <c r="D16" s="83"/>
      <c r="E16" s="74"/>
      <c r="F16" s="74"/>
      <c r="G16" s="74"/>
    </row>
    <row r="17" spans="1:7" ht="15" x14ac:dyDescent="0.2">
      <c r="A17" s="74"/>
      <c r="B17" s="74"/>
      <c r="C17" s="74"/>
      <c r="D17" s="74"/>
      <c r="E17" s="74"/>
      <c r="F17" s="74"/>
      <c r="G17" s="74"/>
    </row>
    <row r="18" spans="1:7" ht="15" x14ac:dyDescent="0.2">
      <c r="A18" s="74" t="s">
        <v>37</v>
      </c>
      <c r="B18" s="74"/>
      <c r="C18" s="74"/>
      <c r="D18" s="74"/>
      <c r="E18" s="74"/>
      <c r="F18" s="74"/>
      <c r="G18" s="74"/>
    </row>
    <row r="19" spans="1:7" ht="15" x14ac:dyDescent="0.2">
      <c r="A19" s="77"/>
      <c r="B19" s="78" t="s">
        <v>36</v>
      </c>
      <c r="C19" s="74"/>
      <c r="D19" s="74"/>
      <c r="E19" s="74"/>
      <c r="F19" s="74"/>
      <c r="G19" s="74"/>
    </row>
    <row r="20" spans="1:7" ht="15" x14ac:dyDescent="0.2">
      <c r="A20" s="77"/>
      <c r="B20" s="78" t="s">
        <v>39</v>
      </c>
      <c r="C20" s="74"/>
      <c r="D20" s="74"/>
      <c r="E20" s="74"/>
      <c r="F20" s="74"/>
      <c r="G20" s="74"/>
    </row>
    <row r="21" spans="1:7" ht="15" x14ac:dyDescent="0.2">
      <c r="A21" s="77"/>
      <c r="B21" s="78" t="s">
        <v>38</v>
      </c>
      <c r="C21" s="74"/>
      <c r="D21" s="74"/>
      <c r="E21" s="74"/>
      <c r="F21" s="74"/>
      <c r="G21" s="74"/>
    </row>
    <row r="22" spans="1:7" ht="15" x14ac:dyDescent="0.2">
      <c r="A22" s="77" t="s">
        <v>118</v>
      </c>
      <c r="B22" s="78" t="s">
        <v>40</v>
      </c>
      <c r="C22" s="74"/>
      <c r="D22" s="74"/>
      <c r="E22" s="74"/>
      <c r="F22" s="74"/>
      <c r="G22" s="74"/>
    </row>
    <row r="23" spans="1:7" ht="15" x14ac:dyDescent="0.2">
      <c r="A23" s="74"/>
      <c r="B23" s="74"/>
      <c r="C23" s="74"/>
      <c r="D23" s="74"/>
      <c r="E23" s="74"/>
      <c r="F23" s="74"/>
      <c r="G23" s="74"/>
    </row>
    <row r="24" spans="1:7" ht="15" x14ac:dyDescent="0.2">
      <c r="A24" s="74" t="s">
        <v>55</v>
      </c>
      <c r="B24" s="74"/>
      <c r="C24" s="74"/>
      <c r="D24" s="74"/>
      <c r="E24" s="74"/>
      <c r="F24" s="74"/>
      <c r="G24" s="74"/>
    </row>
    <row r="25" spans="1:7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</row>
    <row r="26" spans="1:7" ht="15" x14ac:dyDescent="0.2">
      <c r="A26" s="78" t="s">
        <v>63</v>
      </c>
      <c r="B26" s="125" t="s">
        <v>88</v>
      </c>
      <c r="C26" s="126"/>
      <c r="D26" s="126"/>
      <c r="E26" s="126"/>
      <c r="F26" s="126"/>
      <c r="G26" s="127"/>
    </row>
    <row r="27" spans="1:7" ht="15" x14ac:dyDescent="0.2">
      <c r="A27" s="78" t="s">
        <v>64</v>
      </c>
      <c r="B27" s="75" t="s">
        <v>89</v>
      </c>
      <c r="C27" s="75" t="s">
        <v>100</v>
      </c>
      <c r="D27" s="75" t="s">
        <v>101</v>
      </c>
      <c r="E27" s="75"/>
      <c r="F27" s="75"/>
      <c r="G27" s="75"/>
    </row>
    <row r="28" spans="1:7" ht="15" x14ac:dyDescent="0.2">
      <c r="A28" s="78" t="s">
        <v>65</v>
      </c>
      <c r="B28" s="128" t="s">
        <v>102</v>
      </c>
      <c r="C28" s="129"/>
      <c r="D28" s="129"/>
      <c r="E28" s="129"/>
      <c r="F28" s="129"/>
      <c r="G28" s="130"/>
    </row>
    <row r="29" spans="1:7" ht="15" x14ac:dyDescent="0.2">
      <c r="A29" s="78" t="s">
        <v>66</v>
      </c>
      <c r="B29" s="131"/>
      <c r="C29" s="132"/>
      <c r="D29" s="132"/>
      <c r="E29" s="132"/>
      <c r="F29" s="132"/>
      <c r="G29" s="133"/>
    </row>
    <row r="30" spans="1:7" ht="15.75" x14ac:dyDescent="0.25">
      <c r="A30" s="78" t="s">
        <v>67</v>
      </c>
      <c r="B30" s="125" t="s">
        <v>96</v>
      </c>
      <c r="C30" s="126"/>
      <c r="D30" s="126"/>
      <c r="E30" s="126"/>
      <c r="F30" s="126"/>
      <c r="G30" s="127"/>
    </row>
    <row r="31" spans="1:7" ht="15.75" thickBot="1" x14ac:dyDescent="0.25">
      <c r="A31" s="85" t="s">
        <v>68</v>
      </c>
      <c r="B31" s="125" t="s">
        <v>96</v>
      </c>
      <c r="C31" s="126"/>
      <c r="D31" s="126"/>
      <c r="E31" s="126"/>
      <c r="F31" s="126"/>
      <c r="G31" s="127"/>
    </row>
    <row r="32" spans="1:7" ht="15" x14ac:dyDescent="0.2">
      <c r="A32" s="86" t="s">
        <v>69</v>
      </c>
      <c r="B32" s="87"/>
      <c r="C32" s="87"/>
      <c r="D32" s="87"/>
      <c r="E32" s="87"/>
      <c r="F32" s="87"/>
      <c r="G32" s="88"/>
    </row>
    <row r="33" spans="1:7" ht="15" x14ac:dyDescent="0.2">
      <c r="A33" s="89" t="s">
        <v>70</v>
      </c>
      <c r="B33" s="125" t="s">
        <v>98</v>
      </c>
      <c r="C33" s="126"/>
      <c r="D33" s="126"/>
      <c r="E33" s="126"/>
      <c r="F33" s="126"/>
      <c r="G33" s="127"/>
    </row>
    <row r="34" spans="1:7" ht="15" x14ac:dyDescent="0.2">
      <c r="A34" s="89" t="s">
        <v>71</v>
      </c>
      <c r="B34" s="125" t="s">
        <v>96</v>
      </c>
      <c r="C34" s="126"/>
      <c r="D34" s="126"/>
      <c r="E34" s="126"/>
      <c r="F34" s="126"/>
      <c r="G34" s="127"/>
    </row>
    <row r="35" spans="1:7" ht="15.75" thickBot="1" x14ac:dyDescent="0.25">
      <c r="A35" s="90" t="s">
        <v>72</v>
      </c>
      <c r="B35" s="134" t="s">
        <v>99</v>
      </c>
      <c r="C35" s="135"/>
      <c r="D35" s="135"/>
      <c r="E35" s="135"/>
      <c r="F35" s="135"/>
      <c r="G35" s="136"/>
    </row>
    <row r="36" spans="1:7" ht="15" x14ac:dyDescent="0.2">
      <c r="A36" s="91" t="s">
        <v>73</v>
      </c>
      <c r="B36" s="91"/>
      <c r="C36" s="91"/>
      <c r="D36" s="91"/>
      <c r="E36" s="91"/>
      <c r="F36" s="91"/>
      <c r="G36" s="91"/>
    </row>
    <row r="37" spans="1:7" ht="18" x14ac:dyDescent="0.2">
      <c r="A37" s="78" t="s">
        <v>74</v>
      </c>
      <c r="B37" s="75"/>
      <c r="C37" s="75"/>
      <c r="D37" s="75"/>
      <c r="E37" s="75"/>
      <c r="F37" s="75"/>
      <c r="G37" s="75"/>
    </row>
    <row r="38" spans="1:7" ht="15" x14ac:dyDescent="0.2">
      <c r="A38" s="78" t="s">
        <v>31</v>
      </c>
      <c r="B38" s="75"/>
      <c r="C38" s="75"/>
      <c r="D38" s="75"/>
      <c r="E38" s="75"/>
      <c r="F38" s="75"/>
      <c r="G38" s="75"/>
    </row>
    <row r="39" spans="1:7" ht="15" x14ac:dyDescent="0.2">
      <c r="A39" s="78" t="s">
        <v>75</v>
      </c>
      <c r="B39" s="75"/>
      <c r="C39" s="75"/>
      <c r="D39" s="75"/>
      <c r="E39" s="75"/>
      <c r="F39" s="75"/>
      <c r="G39" s="75"/>
    </row>
    <row r="40" spans="1:7" ht="15" x14ac:dyDescent="0.2">
      <c r="A40" s="78" t="s">
        <v>76</v>
      </c>
      <c r="B40" s="102"/>
      <c r="C40" s="102"/>
      <c r="D40" s="102"/>
      <c r="E40" s="102"/>
      <c r="F40" s="102"/>
      <c r="G40" s="102"/>
    </row>
    <row r="41" spans="1:7" ht="15" x14ac:dyDescent="0.2">
      <c r="A41" s="78" t="s">
        <v>77</v>
      </c>
      <c r="B41" s="75"/>
      <c r="C41" s="75"/>
      <c r="D41" s="75"/>
      <c r="E41" s="75"/>
      <c r="F41" s="75"/>
      <c r="G41" s="75"/>
    </row>
    <row r="42" spans="1:7" ht="15" x14ac:dyDescent="0.2">
      <c r="A42" s="74"/>
      <c r="B42" s="74"/>
      <c r="C42" s="74"/>
      <c r="D42" s="74"/>
      <c r="E42" s="74"/>
      <c r="F42" s="74"/>
      <c r="G42" s="74"/>
    </row>
    <row r="43" spans="1:7" ht="15" x14ac:dyDescent="0.2">
      <c r="A43" s="124" t="s">
        <v>78</v>
      </c>
      <c r="B43" s="124"/>
      <c r="C43" s="124"/>
      <c r="D43" s="124"/>
      <c r="E43" s="124"/>
      <c r="F43" s="124"/>
      <c r="G43" s="124"/>
    </row>
  </sheetData>
  <mergeCells count="8">
    <mergeCell ref="B35:G35"/>
    <mergeCell ref="A43:G43"/>
    <mergeCell ref="B26:G26"/>
    <mergeCell ref="B28:G29"/>
    <mergeCell ref="B30:G30"/>
    <mergeCell ref="B31:G31"/>
    <mergeCell ref="B33:G33"/>
    <mergeCell ref="B34:G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E9825"/>
  <sheetViews>
    <sheetView topLeftCell="A84" zoomScaleNormal="100" workbookViewId="0">
      <selection activeCell="J49" sqref="J49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42" t="s">
        <v>81</v>
      </c>
      <c r="D1" s="143"/>
      <c r="E1" s="143"/>
      <c r="F1" s="143"/>
      <c r="G1" s="143"/>
      <c r="H1" s="143"/>
      <c r="I1" s="143"/>
      <c r="J1" s="143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8.82</v>
      </c>
      <c r="C3" s="18" t="s">
        <v>25</v>
      </c>
      <c r="D3" s="17"/>
      <c r="E3" s="7">
        <v>28.08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8</v>
      </c>
      <c r="D6" s="3">
        <v>12</v>
      </c>
      <c r="E6" s="3">
        <v>24</v>
      </c>
      <c r="F6" s="3">
        <v>36</v>
      </c>
      <c r="G6" s="3">
        <v>48</v>
      </c>
      <c r="H6" s="4">
        <v>72</v>
      </c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4" t="s">
        <v>21</v>
      </c>
      <c r="C7" s="145"/>
      <c r="D7" s="145"/>
      <c r="E7" s="145"/>
      <c r="F7" s="145"/>
      <c r="G7" s="145"/>
      <c r="H7" s="145"/>
      <c r="I7" s="146"/>
      <c r="J7" s="147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>
        <v>0.3</v>
      </c>
      <c r="C8">
        <v>0.3</v>
      </c>
      <c r="D8">
        <v>0.28999999999999998</v>
      </c>
      <c r="E8">
        <v>0.31</v>
      </c>
      <c r="F8">
        <v>0.35</v>
      </c>
      <c r="G8">
        <v>0.32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>
        <v>0.19</v>
      </c>
      <c r="C9">
        <v>0.2</v>
      </c>
      <c r="D9">
        <v>0.19</v>
      </c>
      <c r="E9">
        <v>0.2</v>
      </c>
      <c r="F9">
        <v>0.19</v>
      </c>
      <c r="G9">
        <v>0.21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>
        <v>0.19</v>
      </c>
      <c r="E10">
        <v>0.19</v>
      </c>
      <c r="G10">
        <v>0.19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>
        <v>0.19</v>
      </c>
      <c r="C11">
        <v>0.19</v>
      </c>
      <c r="D11">
        <v>0.19</v>
      </c>
      <c r="E11">
        <v>0.19</v>
      </c>
      <c r="F11">
        <v>0.19</v>
      </c>
      <c r="G11">
        <v>0.19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>
        <v>0.19</v>
      </c>
      <c r="C12">
        <v>0.19</v>
      </c>
      <c r="D12">
        <v>0.2</v>
      </c>
      <c r="E12">
        <v>0.2</v>
      </c>
      <c r="F12">
        <v>0.23</v>
      </c>
      <c r="G12">
        <v>0.26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>
        <v>0.19</v>
      </c>
      <c r="C13">
        <v>0.19</v>
      </c>
      <c r="D13">
        <v>0.19</v>
      </c>
      <c r="E13">
        <v>0.19</v>
      </c>
      <c r="F13">
        <v>0.19</v>
      </c>
      <c r="G13">
        <v>0.19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>
        <v>0.19</v>
      </c>
      <c r="C14">
        <v>0.19</v>
      </c>
      <c r="D14">
        <v>0.19</v>
      </c>
      <c r="E14">
        <v>0.19</v>
      </c>
      <c r="F14">
        <v>0.19</v>
      </c>
      <c r="G14">
        <v>0.19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>
        <v>0.19</v>
      </c>
      <c r="C15">
        <v>0.19</v>
      </c>
      <c r="D15">
        <v>0.19</v>
      </c>
      <c r="E15">
        <v>0.19</v>
      </c>
      <c r="F15">
        <v>0.19</v>
      </c>
      <c r="G15">
        <v>0.19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>
        <v>0.19</v>
      </c>
      <c r="C16">
        <v>0.19</v>
      </c>
      <c r="D16">
        <v>0.19</v>
      </c>
      <c r="E16">
        <v>0.19</v>
      </c>
      <c r="F16">
        <v>0.19</v>
      </c>
      <c r="G16">
        <v>0.19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>
        <v>0.3</v>
      </c>
      <c r="D17">
        <v>0.25</v>
      </c>
      <c r="E17">
        <v>0.25</v>
      </c>
      <c r="F17">
        <v>0.28999999999999998</v>
      </c>
      <c r="G17">
        <v>0.28000000000000003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>
        <v>0.22</v>
      </c>
      <c r="C18">
        <v>0.21</v>
      </c>
      <c r="D18">
        <v>0.2</v>
      </c>
      <c r="E18">
        <v>0.22</v>
      </c>
      <c r="F18">
        <v>0.22</v>
      </c>
      <c r="G18">
        <v>0.23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>
        <v>0.37</v>
      </c>
      <c r="C19">
        <v>0.35</v>
      </c>
      <c r="D19">
        <v>0.35</v>
      </c>
      <c r="E19">
        <v>0.36</v>
      </c>
      <c r="F19">
        <v>0.37</v>
      </c>
      <c r="G19">
        <v>0.37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>
        <v>0.3</v>
      </c>
      <c r="D20">
        <v>0.28000000000000003</v>
      </c>
      <c r="E20">
        <v>0.3</v>
      </c>
      <c r="G20">
        <v>0.31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>
        <v>0.51</v>
      </c>
      <c r="D21">
        <v>0.49</v>
      </c>
      <c r="E21">
        <v>0.5</v>
      </c>
      <c r="F21">
        <v>0.5</v>
      </c>
      <c r="G21">
        <v>0.47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>
        <v>0.19</v>
      </c>
      <c r="C22">
        <v>0.19</v>
      </c>
      <c r="D22">
        <v>0.19</v>
      </c>
      <c r="E22">
        <v>0.19</v>
      </c>
      <c r="F22">
        <v>0.19</v>
      </c>
      <c r="G22">
        <v>0.19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>
        <v>0.19</v>
      </c>
      <c r="C23">
        <v>0.19</v>
      </c>
      <c r="D23">
        <v>0.21</v>
      </c>
      <c r="E23">
        <v>0.19</v>
      </c>
      <c r="F23">
        <v>0.21</v>
      </c>
      <c r="G23">
        <v>0.21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>
        <v>0.19</v>
      </c>
      <c r="C24">
        <v>0.19</v>
      </c>
      <c r="D24">
        <v>0.19</v>
      </c>
      <c r="E24">
        <v>0.19</v>
      </c>
      <c r="F24">
        <v>0.19</v>
      </c>
      <c r="G24">
        <v>0.19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>
        <v>0.19</v>
      </c>
      <c r="C25">
        <v>0.19</v>
      </c>
      <c r="D25">
        <v>0.19</v>
      </c>
      <c r="E25">
        <v>0.21</v>
      </c>
      <c r="F25">
        <v>0.21</v>
      </c>
      <c r="G25">
        <v>0.21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>
        <v>0.3</v>
      </c>
      <c r="C26">
        <v>0.31</v>
      </c>
      <c r="D26">
        <v>0.27</v>
      </c>
      <c r="E26">
        <v>0.3</v>
      </c>
      <c r="F26">
        <v>0.3</v>
      </c>
      <c r="G26">
        <v>0.28000000000000003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>
        <v>0.36</v>
      </c>
      <c r="D27">
        <v>0.37</v>
      </c>
      <c r="E27">
        <v>0.36</v>
      </c>
      <c r="F27">
        <v>0.38</v>
      </c>
      <c r="G27">
        <v>0.38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>
        <v>0.41</v>
      </c>
      <c r="C28">
        <v>0.41</v>
      </c>
      <c r="D28">
        <v>0.43</v>
      </c>
      <c r="E28">
        <v>0.43</v>
      </c>
      <c r="F28">
        <v>0.43</v>
      </c>
      <c r="G28">
        <v>0.45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>
        <v>0.48</v>
      </c>
      <c r="C29">
        <v>0.48</v>
      </c>
      <c r="D29">
        <v>0.49</v>
      </c>
      <c r="E29">
        <v>0.48</v>
      </c>
      <c r="F29">
        <v>0.49</v>
      </c>
      <c r="G29">
        <v>0.5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>
        <v>0.73</v>
      </c>
      <c r="C30">
        <v>0.68</v>
      </c>
      <c r="D30">
        <v>0.69</v>
      </c>
      <c r="E30">
        <v>0.73</v>
      </c>
      <c r="F30">
        <v>0.69</v>
      </c>
      <c r="G30">
        <v>0.67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>
        <v>5.7</v>
      </c>
      <c r="C31" s="42"/>
      <c r="D31" s="42"/>
      <c r="E31" s="42"/>
      <c r="F31" s="42"/>
      <c r="G31">
        <v>5.13</v>
      </c>
      <c r="H31">
        <v>5.53</v>
      </c>
      <c r="I31" s="43"/>
      <c r="J31" s="59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>
        <v>2.88</v>
      </c>
      <c r="C32" s="44"/>
      <c r="D32" s="44"/>
      <c r="E32" s="44"/>
      <c r="F32" s="44"/>
      <c r="G32">
        <v>2.61</v>
      </c>
      <c r="H32">
        <v>2.33</v>
      </c>
      <c r="I32" s="43"/>
      <c r="J32" s="60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>
        <v>3.87</v>
      </c>
      <c r="C33" s="44"/>
      <c r="D33" s="44"/>
      <c r="E33" s="44"/>
      <c r="F33" s="44"/>
      <c r="G33">
        <v>3.48</v>
      </c>
      <c r="H33">
        <v>3.2</v>
      </c>
      <c r="I33" s="43"/>
      <c r="J33" s="60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>
        <v>3.47</v>
      </c>
      <c r="C34" s="44"/>
      <c r="D34" s="44"/>
      <c r="E34" s="44"/>
      <c r="F34" s="44"/>
      <c r="G34">
        <v>3.11</v>
      </c>
      <c r="H34">
        <v>3.14</v>
      </c>
      <c r="I34" s="43"/>
      <c r="J34" s="60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>
        <v>2.71</v>
      </c>
      <c r="C35" s="44"/>
      <c r="D35" s="44"/>
      <c r="E35" s="44"/>
      <c r="F35" s="44"/>
      <c r="G35">
        <v>3.31</v>
      </c>
      <c r="H35">
        <v>2.86</v>
      </c>
      <c r="I35" s="43"/>
      <c r="J35" s="60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>
        <v>8.8800000000000008</v>
      </c>
      <c r="C36" s="44"/>
      <c r="D36" s="44"/>
      <c r="E36" s="44"/>
      <c r="F36" s="44"/>
      <c r="G36">
        <v>8.8800000000000008</v>
      </c>
      <c r="H36">
        <v>8.6300000000000008</v>
      </c>
      <c r="I36" s="43"/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>
        <v>4.3600000000000003</v>
      </c>
      <c r="C37" s="44"/>
      <c r="D37" s="44"/>
      <c r="E37" s="44"/>
      <c r="F37" s="44"/>
      <c r="G37">
        <v>4.08</v>
      </c>
      <c r="H37">
        <v>3.72</v>
      </c>
      <c r="I37" s="43"/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>
        <v>0.5</v>
      </c>
      <c r="C38" s="44"/>
      <c r="D38" s="44"/>
      <c r="E38" s="44"/>
      <c r="F38" s="44"/>
      <c r="G38">
        <v>0.48</v>
      </c>
      <c r="H38">
        <v>0.46</v>
      </c>
      <c r="I38" s="43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>
        <v>0.52</v>
      </c>
      <c r="C39" s="44"/>
      <c r="D39" s="44"/>
      <c r="E39" s="44"/>
      <c r="F39" s="44"/>
      <c r="G39">
        <v>0.49</v>
      </c>
      <c r="H39">
        <v>0.46</v>
      </c>
      <c r="I39" s="43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>
        <v>2.44</v>
      </c>
      <c r="C40" s="44"/>
      <c r="D40" s="44"/>
      <c r="E40" s="44"/>
      <c r="F40" s="44"/>
      <c r="G40">
        <v>2.11</v>
      </c>
      <c r="H40">
        <v>2.17</v>
      </c>
      <c r="I40" s="43"/>
      <c r="J40" s="60"/>
      <c r="K40" s="137" t="s">
        <v>30</v>
      </c>
      <c r="L40" s="138"/>
      <c r="M40" s="138"/>
      <c r="N40" s="138"/>
      <c r="O40" s="138"/>
      <c r="P40" s="138"/>
      <c r="Q40" s="138"/>
      <c r="R40" s="138"/>
    </row>
    <row r="41" spans="1:18" ht="15" x14ac:dyDescent="0.2">
      <c r="A41" s="30">
        <v>34</v>
      </c>
      <c r="B41">
        <v>0.54</v>
      </c>
      <c r="C41" s="44"/>
      <c r="D41" s="44"/>
      <c r="E41" s="44"/>
      <c r="F41" s="44"/>
      <c r="H41">
        <v>0.56000000000000005</v>
      </c>
      <c r="I41" s="43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>
        <v>0.56999999999999995</v>
      </c>
      <c r="C42" s="44"/>
      <c r="D42" s="44"/>
      <c r="E42" s="44"/>
      <c r="F42" s="44"/>
      <c r="H42">
        <v>0.6</v>
      </c>
      <c r="I42" s="43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>
        <v>0.67</v>
      </c>
      <c r="C43" s="44"/>
      <c r="D43" s="44"/>
      <c r="E43" s="44"/>
      <c r="F43" s="44"/>
      <c r="H43">
        <v>0.69</v>
      </c>
      <c r="I43" s="43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>
        <v>2.75</v>
      </c>
      <c r="C44" s="43"/>
      <c r="D44" s="43"/>
      <c r="E44" s="46"/>
      <c r="F44" s="43"/>
      <c r="H44">
        <v>2.96</v>
      </c>
      <c r="I44" s="43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>
        <v>0.54</v>
      </c>
      <c r="C45" s="43"/>
      <c r="D45" s="43"/>
      <c r="E45" s="46"/>
      <c r="F45" s="43"/>
      <c r="G45">
        <v>0.56000000000000005</v>
      </c>
      <c r="H45">
        <v>0.54</v>
      </c>
      <c r="I45" s="43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>
        <v>0.4</v>
      </c>
      <c r="C46" s="43"/>
      <c r="D46" s="43"/>
      <c r="E46" s="46"/>
      <c r="F46" s="43"/>
      <c r="G46">
        <v>0.39</v>
      </c>
      <c r="H46">
        <v>0.42</v>
      </c>
      <c r="I46" s="43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>
        <v>0.22</v>
      </c>
      <c r="C47" s="43"/>
      <c r="D47" s="43"/>
      <c r="E47" s="46"/>
      <c r="F47" s="43"/>
      <c r="G47">
        <v>0.23</v>
      </c>
      <c r="H47">
        <v>0.24</v>
      </c>
      <c r="I47" s="43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>
        <v>0.49</v>
      </c>
      <c r="C48" s="43"/>
      <c r="D48" s="43"/>
      <c r="E48" s="46"/>
      <c r="F48" s="43"/>
      <c r="G48">
        <v>0.54</v>
      </c>
      <c r="H48">
        <v>0.57999999999999996</v>
      </c>
      <c r="I48" s="43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>
        <v>2.08</v>
      </c>
      <c r="C49" s="43"/>
      <c r="D49" s="43"/>
      <c r="E49" s="46"/>
      <c r="F49" s="43"/>
      <c r="G49">
        <v>3.17</v>
      </c>
      <c r="H49">
        <v>2.87</v>
      </c>
      <c r="I49" s="43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>
        <v>1.4</v>
      </c>
      <c r="C50" s="43"/>
      <c r="D50" s="43"/>
      <c r="E50" s="46"/>
      <c r="F50" s="43"/>
      <c r="G50">
        <v>1.42</v>
      </c>
      <c r="H50">
        <v>1.37</v>
      </c>
      <c r="I50" s="43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>
        <v>0.48</v>
      </c>
      <c r="C51" s="43"/>
      <c r="D51" s="43"/>
      <c r="E51" s="46"/>
      <c r="F51" s="43"/>
      <c r="G51">
        <v>0.86</v>
      </c>
      <c r="H51">
        <v>0.63</v>
      </c>
      <c r="I51" s="43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>
        <v>1.77</v>
      </c>
      <c r="C52" s="43"/>
      <c r="D52" s="43"/>
      <c r="E52" s="46"/>
      <c r="F52" s="43"/>
      <c r="G52">
        <v>1.51</v>
      </c>
      <c r="H52">
        <v>1.56</v>
      </c>
      <c r="I52" s="43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>
        <v>2.04</v>
      </c>
      <c r="C53" s="43"/>
      <c r="D53" s="43"/>
      <c r="E53" s="46"/>
      <c r="F53" s="43"/>
      <c r="G53">
        <v>1.96</v>
      </c>
      <c r="H53">
        <v>2.02</v>
      </c>
      <c r="I53" s="43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3"/>
      <c r="D54" s="43"/>
      <c r="E54" s="46"/>
      <c r="F54" s="43"/>
      <c r="G54" s="43"/>
      <c r="H54" s="43"/>
      <c r="I54" s="43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3"/>
      <c r="D55" s="43"/>
      <c r="E55" s="46"/>
      <c r="F55" s="43"/>
      <c r="G55" s="43"/>
      <c r="H55" s="43"/>
      <c r="I55" s="43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3"/>
      <c r="D56" s="43"/>
      <c r="E56" s="46"/>
      <c r="F56" s="43"/>
      <c r="G56" s="43"/>
      <c r="H56" s="43"/>
      <c r="I56" s="43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8" t="s">
        <v>26</v>
      </c>
      <c r="C61" s="149"/>
      <c r="D61" s="149"/>
      <c r="E61" s="149"/>
      <c r="F61" s="149"/>
      <c r="G61" s="149"/>
      <c r="H61" s="149"/>
      <c r="I61" s="149"/>
      <c r="J61" s="149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</v>
      </c>
      <c r="D64" s="25">
        <f t="shared" ref="D64:D73" si="2">IF((B8&lt;&gt;0)*ISNUMBER(D8),100*(D8/B8),"")</f>
        <v>96.666666666666671</v>
      </c>
      <c r="E64" s="25">
        <f t="shared" ref="E64:E73" si="3">IF((B8&lt;&gt;0)*ISNUMBER(E8),100*(E8/B8),"")</f>
        <v>103.33333333333334</v>
      </c>
      <c r="F64" s="25">
        <f t="shared" ref="F64:F73" si="4">IF((B8&lt;&gt;0)*ISNUMBER(F8),100*(F8/B8),"")</f>
        <v>116.66666666666667</v>
      </c>
      <c r="G64" s="25">
        <f t="shared" ref="G64:G73" si="5">IF((B8&lt;&gt;0)*ISNUMBER(G8),100*(G8/B8),"")</f>
        <v>106.66666666666667</v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105.26315789473684</v>
      </c>
      <c r="D65" s="25">
        <f t="shared" si="2"/>
        <v>100</v>
      </c>
      <c r="E65" s="25">
        <f t="shared" si="3"/>
        <v>105.26315789473684</v>
      </c>
      <c r="F65" s="25">
        <f t="shared" si="4"/>
        <v>100</v>
      </c>
      <c r="G65" s="25">
        <f t="shared" si="5"/>
        <v>110.52631578947367</v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 t="str">
        <f t="shared" si="1"/>
        <v/>
      </c>
      <c r="D66" s="25" t="str">
        <f t="shared" si="2"/>
        <v/>
      </c>
      <c r="E66" s="25">
        <f t="shared" si="3"/>
        <v>100</v>
      </c>
      <c r="F66" s="25" t="str">
        <f t="shared" si="4"/>
        <v/>
      </c>
      <c r="G66" s="25">
        <f t="shared" si="5"/>
        <v>100</v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100</v>
      </c>
      <c r="E67" s="25">
        <f t="shared" si="3"/>
        <v>100</v>
      </c>
      <c r="F67" s="25">
        <f t="shared" si="4"/>
        <v>100</v>
      </c>
      <c r="G67" s="25">
        <f t="shared" si="5"/>
        <v>100</v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</v>
      </c>
      <c r="D68" s="25">
        <f t="shared" si="2"/>
        <v>105.26315789473684</v>
      </c>
      <c r="E68" s="25">
        <f t="shared" si="3"/>
        <v>105.26315789473684</v>
      </c>
      <c r="F68" s="25">
        <f t="shared" si="4"/>
        <v>121.05263157894737</v>
      </c>
      <c r="G68" s="25">
        <f t="shared" si="5"/>
        <v>136.84210526315789</v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</v>
      </c>
      <c r="D69" s="25">
        <f t="shared" si="2"/>
        <v>100</v>
      </c>
      <c r="E69" s="25">
        <f t="shared" si="3"/>
        <v>100</v>
      </c>
      <c r="F69" s="25">
        <f t="shared" si="4"/>
        <v>100</v>
      </c>
      <c r="G69" s="25">
        <f t="shared" si="5"/>
        <v>100</v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</v>
      </c>
      <c r="D70" s="25">
        <f t="shared" si="2"/>
        <v>100</v>
      </c>
      <c r="E70" s="25">
        <f t="shared" si="3"/>
        <v>100</v>
      </c>
      <c r="F70" s="25">
        <f t="shared" si="4"/>
        <v>100</v>
      </c>
      <c r="G70" s="25">
        <f t="shared" si="5"/>
        <v>100</v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</v>
      </c>
      <c r="D71" s="25">
        <f t="shared" si="2"/>
        <v>100</v>
      </c>
      <c r="E71" s="25">
        <f t="shared" si="3"/>
        <v>100</v>
      </c>
      <c r="F71" s="25">
        <f t="shared" si="4"/>
        <v>100</v>
      </c>
      <c r="G71" s="25">
        <f t="shared" si="5"/>
        <v>100</v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100</v>
      </c>
      <c r="D72" s="25">
        <f t="shared" si="2"/>
        <v>100</v>
      </c>
      <c r="E72" s="25">
        <f t="shared" si="3"/>
        <v>100</v>
      </c>
      <c r="F72" s="25">
        <f t="shared" si="4"/>
        <v>100</v>
      </c>
      <c r="G72" s="25">
        <f t="shared" si="5"/>
        <v>100</v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 t="str">
        <f t="shared" si="1"/>
        <v/>
      </c>
      <c r="D73" s="25">
        <f t="shared" si="2"/>
        <v>83.333333333333343</v>
      </c>
      <c r="E73" s="25">
        <f t="shared" si="3"/>
        <v>83.333333333333343</v>
      </c>
      <c r="F73" s="25">
        <f t="shared" si="4"/>
        <v>96.666666666666671</v>
      </c>
      <c r="G73" s="25">
        <f t="shared" si="5"/>
        <v>93.333333333333343</v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95.454545454545453</v>
      </c>
      <c r="D74" s="25">
        <f t="shared" ref="D74:D103" si="11">IF((B18&lt;&gt;0)*ISNUMBER(D18),100*(D18/B18),"")</f>
        <v>90.909090909090921</v>
      </c>
      <c r="E74" s="25">
        <f t="shared" ref="E74:E103" si="12">IF((B18&lt;&gt;0)*ISNUMBER(E18),100*(E18/B18),"")</f>
        <v>100</v>
      </c>
      <c r="F74" s="25">
        <f t="shared" ref="F74:F103" si="13">IF((B18&lt;&gt;0)*ISNUMBER(F18),100*(F18/B18),"")</f>
        <v>100</v>
      </c>
      <c r="G74" s="25">
        <f t="shared" ref="G74:G103" si="14">IF((B18&lt;&gt;0)*ISNUMBER(G18),100*(G18/B18),"")</f>
        <v>104.54545454545455</v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94.594594594594597</v>
      </c>
      <c r="D75" s="25">
        <f t="shared" si="11"/>
        <v>94.594594594594597</v>
      </c>
      <c r="E75" s="25">
        <f t="shared" si="12"/>
        <v>97.297297297297291</v>
      </c>
      <c r="F75" s="25">
        <f t="shared" si="13"/>
        <v>100</v>
      </c>
      <c r="G75" s="25">
        <f t="shared" si="14"/>
        <v>100</v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 t="str">
        <f t="shared" si="10"/>
        <v/>
      </c>
      <c r="D76" s="25">
        <f t="shared" si="11"/>
        <v>93.333333333333343</v>
      </c>
      <c r="E76" s="25">
        <f t="shared" si="12"/>
        <v>100</v>
      </c>
      <c r="F76" s="25" t="str">
        <f t="shared" si="13"/>
        <v/>
      </c>
      <c r="G76" s="25">
        <f t="shared" si="14"/>
        <v>103.33333333333334</v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 t="str">
        <f t="shared" si="10"/>
        <v/>
      </c>
      <c r="D77" s="25">
        <f t="shared" si="11"/>
        <v>96.078431372549005</v>
      </c>
      <c r="E77" s="25">
        <f t="shared" si="12"/>
        <v>98.039215686274503</v>
      </c>
      <c r="F77" s="25">
        <f t="shared" si="13"/>
        <v>98.039215686274503</v>
      </c>
      <c r="G77" s="25">
        <f t="shared" si="14"/>
        <v>92.156862745098039</v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</v>
      </c>
      <c r="D78" s="25">
        <f t="shared" si="11"/>
        <v>100</v>
      </c>
      <c r="E78" s="25">
        <f t="shared" si="12"/>
        <v>100</v>
      </c>
      <c r="F78" s="25">
        <f t="shared" si="13"/>
        <v>100</v>
      </c>
      <c r="G78" s="25">
        <f t="shared" si="14"/>
        <v>100</v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100</v>
      </c>
      <c r="D79" s="25">
        <f t="shared" si="11"/>
        <v>110.52631578947367</v>
      </c>
      <c r="E79" s="25">
        <f t="shared" si="12"/>
        <v>100</v>
      </c>
      <c r="F79" s="25">
        <f t="shared" si="13"/>
        <v>110.52631578947367</v>
      </c>
      <c r="G79" s="25">
        <f t="shared" si="14"/>
        <v>110.52631578947367</v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</v>
      </c>
      <c r="D80" s="25">
        <f t="shared" si="11"/>
        <v>100</v>
      </c>
      <c r="E80" s="25">
        <f t="shared" si="12"/>
        <v>100</v>
      </c>
      <c r="F80" s="25">
        <f t="shared" si="13"/>
        <v>100</v>
      </c>
      <c r="G80" s="25">
        <f t="shared" si="14"/>
        <v>100</v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100</v>
      </c>
      <c r="D81" s="25">
        <f t="shared" si="11"/>
        <v>100</v>
      </c>
      <c r="E81" s="25">
        <f t="shared" si="12"/>
        <v>110.52631578947367</v>
      </c>
      <c r="F81" s="25">
        <f t="shared" si="13"/>
        <v>110.52631578947367</v>
      </c>
      <c r="G81" s="25">
        <f t="shared" si="14"/>
        <v>110.52631578947367</v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103.33333333333334</v>
      </c>
      <c r="D82" s="25">
        <f t="shared" si="11"/>
        <v>90.000000000000014</v>
      </c>
      <c r="E82" s="25">
        <f t="shared" si="12"/>
        <v>100</v>
      </c>
      <c r="F82" s="25">
        <f t="shared" si="13"/>
        <v>100</v>
      </c>
      <c r="G82" s="25">
        <f t="shared" si="14"/>
        <v>93.333333333333343</v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 t="str">
        <f t="shared" si="10"/>
        <v/>
      </c>
      <c r="D83" s="25">
        <f t="shared" si="11"/>
        <v>102.77777777777779</v>
      </c>
      <c r="E83" s="25">
        <f t="shared" si="12"/>
        <v>100</v>
      </c>
      <c r="F83" s="25">
        <f t="shared" si="13"/>
        <v>105.55555555555556</v>
      </c>
      <c r="G83" s="25">
        <f t="shared" si="14"/>
        <v>105.55555555555556</v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100</v>
      </c>
      <c r="D84" s="25">
        <f t="shared" si="11"/>
        <v>104.8780487804878</v>
      </c>
      <c r="E84" s="25">
        <f t="shared" si="12"/>
        <v>104.8780487804878</v>
      </c>
      <c r="F84" s="25">
        <f t="shared" si="13"/>
        <v>104.8780487804878</v>
      </c>
      <c r="G84" s="25">
        <f t="shared" si="14"/>
        <v>109.75609756097562</v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100</v>
      </c>
      <c r="D85" s="25">
        <f t="shared" si="11"/>
        <v>102.08333333333333</v>
      </c>
      <c r="E85" s="25">
        <f t="shared" si="12"/>
        <v>100</v>
      </c>
      <c r="F85" s="25">
        <f t="shared" si="13"/>
        <v>102.08333333333333</v>
      </c>
      <c r="G85" s="25">
        <f t="shared" si="14"/>
        <v>104.16666666666667</v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93.150684931506859</v>
      </c>
      <c r="D86" s="25">
        <f t="shared" si="11"/>
        <v>94.520547945205479</v>
      </c>
      <c r="E86" s="25">
        <f t="shared" si="12"/>
        <v>100</v>
      </c>
      <c r="F86" s="25">
        <f t="shared" si="13"/>
        <v>94.520547945205479</v>
      </c>
      <c r="G86" s="25">
        <f t="shared" si="14"/>
        <v>91.780821917808225</v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>
        <f t="shared" si="14"/>
        <v>89.999999999999986</v>
      </c>
      <c r="H87" s="25">
        <f t="shared" si="15"/>
        <v>97.017543859649123</v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>
        <f t="shared" si="14"/>
        <v>90.625</v>
      </c>
      <c r="H88" s="25">
        <f t="shared" si="15"/>
        <v>80.902777777777786</v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>
        <f t="shared" si="14"/>
        <v>89.922480620155028</v>
      </c>
      <c r="H89" s="25">
        <f t="shared" si="15"/>
        <v>82.68733850129199</v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>
        <f t="shared" si="14"/>
        <v>89.625360230547543</v>
      </c>
      <c r="H90" s="25">
        <f t="shared" si="15"/>
        <v>90.489913544668582</v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>
        <f t="shared" si="14"/>
        <v>122.14022140221404</v>
      </c>
      <c r="H91" s="25">
        <f t="shared" si="15"/>
        <v>105.53505535055349</v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>
        <f t="shared" si="14"/>
        <v>100</v>
      </c>
      <c r="H92" s="25">
        <f t="shared" si="15"/>
        <v>97.184684684684683</v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>
        <f t="shared" si="14"/>
        <v>93.577981651376135</v>
      </c>
      <c r="H93" s="25">
        <f t="shared" si="15"/>
        <v>85.321100917431195</v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>
        <f t="shared" si="9"/>
        <v>100</v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>
        <f t="shared" si="14"/>
        <v>96</v>
      </c>
      <c r="H94" s="25">
        <f t="shared" si="15"/>
        <v>92</v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>
        <f t="shared" si="9"/>
        <v>100</v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>
        <f t="shared" si="14"/>
        <v>94.230769230769226</v>
      </c>
      <c r="H95" s="25">
        <f t="shared" si="15"/>
        <v>88.461538461538453</v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>
        <f t="shared" si="9"/>
        <v>100</v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>
        <f t="shared" si="14"/>
        <v>86.47540983606558</v>
      </c>
      <c r="H96" s="25">
        <f t="shared" si="15"/>
        <v>88.934426229508205</v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>
        <f t="shared" si="9"/>
        <v>100</v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>
        <f t="shared" si="15"/>
        <v>103.7037037037037</v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>
        <f t="shared" si="9"/>
        <v>100</v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>
        <f t="shared" si="15"/>
        <v>105.26315789473684</v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>
        <f t="shared" si="9"/>
        <v>100</v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>
        <f t="shared" si="15"/>
        <v>102.98507462686565</v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>
        <f t="shared" si="9"/>
        <v>100</v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>
        <f t="shared" si="15"/>
        <v>107.63636363636364</v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>
        <f t="shared" si="9"/>
        <v>100</v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>
        <f t="shared" si="14"/>
        <v>103.7037037037037</v>
      </c>
      <c r="H101" s="25">
        <f t="shared" si="15"/>
        <v>100</v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>
        <f t="shared" si="9"/>
        <v>100</v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>
        <f t="shared" si="14"/>
        <v>97.5</v>
      </c>
      <c r="H102" s="25">
        <f t="shared" si="15"/>
        <v>104.99999999999999</v>
      </c>
      <c r="I102" s="25" t="str">
        <f t="shared" si="16"/>
        <v/>
      </c>
      <c r="J102" s="25" t="str">
        <f t="shared" si="17"/>
        <v/>
      </c>
      <c r="K102" s="139" t="s">
        <v>29</v>
      </c>
      <c r="L102" s="140"/>
      <c r="M102" s="140"/>
      <c r="N102" s="140"/>
      <c r="O102" s="140"/>
      <c r="P102" s="140"/>
      <c r="Q102" s="140"/>
      <c r="R102" s="140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>
        <f t="shared" si="9"/>
        <v>100</v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>
        <f t="shared" si="14"/>
        <v>104.54545454545455</v>
      </c>
      <c r="H103" s="25">
        <f t="shared" si="15"/>
        <v>109.09090909090908</v>
      </c>
      <c r="I103" s="25" t="str">
        <f t="shared" si="16"/>
        <v/>
      </c>
      <c r="J103" s="25" t="str">
        <f t="shared" si="17"/>
        <v/>
      </c>
      <c r="K103" s="141"/>
      <c r="L103" s="140"/>
      <c r="M103" s="140"/>
      <c r="N103" s="140"/>
      <c r="O103" s="140"/>
      <c r="P103" s="140"/>
      <c r="Q103" s="140"/>
      <c r="R103" s="140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>
        <f t="shared" ref="B104:B113" si="18">IF((B48&lt;&gt;0)*ISNUMBER(B48),100*(B48/B48),"")</f>
        <v>100</v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>
        <f t="shared" ref="G104:G113" si="23">IF((B48&lt;&gt;0)*ISNUMBER(G48),100*(G48/B48),"")</f>
        <v>110.20408163265307</v>
      </c>
      <c r="H104" s="25">
        <f t="shared" ref="H104:H113" si="24">IF((B48&lt;&gt;0)*ISNUMBER(H48),100*(H48/B48),"")</f>
        <v>118.36734693877551</v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1"/>
      <c r="L104" s="140"/>
      <c r="M104" s="140"/>
      <c r="N104" s="140"/>
      <c r="O104" s="140"/>
      <c r="P104" s="140"/>
      <c r="Q104" s="140"/>
      <c r="R104" s="140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>
        <f t="shared" si="18"/>
        <v>100</v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>
        <f t="shared" si="23"/>
        <v>152.40384615384613</v>
      </c>
      <c r="H105" s="25">
        <f t="shared" si="24"/>
        <v>137.98076923076923</v>
      </c>
      <c r="I105" s="25" t="str">
        <f t="shared" si="25"/>
        <v/>
      </c>
      <c r="J105" s="25" t="str">
        <f t="shared" si="26"/>
        <v/>
      </c>
      <c r="K105" s="141"/>
      <c r="L105" s="140"/>
      <c r="M105" s="140"/>
      <c r="N105" s="140"/>
      <c r="O105" s="140"/>
      <c r="P105" s="140"/>
      <c r="Q105" s="140"/>
      <c r="R105" s="140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>
        <f t="shared" si="18"/>
        <v>100</v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>
        <f t="shared" si="23"/>
        <v>101.42857142857142</v>
      </c>
      <c r="H106" s="25">
        <f t="shared" si="24"/>
        <v>97.857142857142875</v>
      </c>
      <c r="I106" s="25" t="str">
        <f t="shared" si="25"/>
        <v/>
      </c>
      <c r="J106" s="25" t="str">
        <f t="shared" si="26"/>
        <v/>
      </c>
      <c r="K106" s="141"/>
      <c r="L106" s="140"/>
      <c r="M106" s="140"/>
      <c r="N106" s="140"/>
      <c r="O106" s="140"/>
      <c r="P106" s="140"/>
      <c r="Q106" s="140"/>
      <c r="R106" s="140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>
        <f t="shared" si="18"/>
        <v>100</v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>
        <f t="shared" si="23"/>
        <v>179.16666666666669</v>
      </c>
      <c r="H107" s="25">
        <f t="shared" si="24"/>
        <v>131.25</v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>
        <f t="shared" si="18"/>
        <v>100</v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>
        <f t="shared" si="23"/>
        <v>85.310734463276845</v>
      </c>
      <c r="H108" s="25">
        <f t="shared" si="24"/>
        <v>88.135593220338976</v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>
        <f t="shared" si="18"/>
        <v>100</v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>
        <f t="shared" si="23"/>
        <v>96.078431372549005</v>
      </c>
      <c r="H109" s="25">
        <f t="shared" si="24"/>
        <v>99.019607843137265</v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99.544239789373179</v>
      </c>
      <c r="D114" s="26">
        <f t="shared" si="27"/>
        <v>98.407483260481058</v>
      </c>
      <c r="E114" s="26">
        <f t="shared" si="27"/>
        <v>100.34495043520319</v>
      </c>
      <c r="F114" s="26">
        <f t="shared" si="27"/>
        <v>102.88168084724215</v>
      </c>
      <c r="G114" s="26">
        <f t="shared" si="27"/>
        <v>103.7139974101822</v>
      </c>
      <c r="H114" s="26">
        <f t="shared" si="27"/>
        <v>100.64452384216723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46</v>
      </c>
      <c r="C115" s="26">
        <f t="shared" ref="C115:J115" si="28">COUNT(C64:C113)</f>
        <v>18</v>
      </c>
      <c r="D115" s="26">
        <f t="shared" si="28"/>
        <v>22</v>
      </c>
      <c r="E115" s="26">
        <f t="shared" si="28"/>
        <v>23</v>
      </c>
      <c r="F115" s="26">
        <f t="shared" si="28"/>
        <v>21</v>
      </c>
      <c r="G115" s="26">
        <f t="shared" si="28"/>
        <v>42</v>
      </c>
      <c r="H115" s="26">
        <f t="shared" si="28"/>
        <v>23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2.7851044020190208</v>
      </c>
      <c r="D116" s="26">
        <f t="shared" si="29"/>
        <v>5.8111587898406993</v>
      </c>
      <c r="E116" s="26">
        <f t="shared" si="29"/>
        <v>4.7063869731570938</v>
      </c>
      <c r="F116" s="26">
        <f t="shared" si="29"/>
        <v>6.6037563705584486</v>
      </c>
      <c r="G116" s="26">
        <f t="shared" si="29"/>
        <v>17.179237801253301</v>
      </c>
      <c r="H116" s="26">
        <f t="shared" si="29"/>
        <v>14.217300495109752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0.65645540299338467</v>
      </c>
      <c r="D117" s="26">
        <f t="shared" si="30"/>
        <v>1.2389432168502392</v>
      </c>
      <c r="E117" s="26">
        <f t="shared" si="30"/>
        <v>0.98134952203370118</v>
      </c>
      <c r="F117" s="26">
        <f t="shared" si="30"/>
        <v>1.4410577828157589</v>
      </c>
      <c r="G117" s="26">
        <f t="shared" si="30"/>
        <v>2.6508139425287864</v>
      </c>
      <c r="H117" s="26">
        <f t="shared" si="30"/>
        <v>2.964512082211169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1.6794273926523535</v>
      </c>
      <c r="C118" s="26">
        <f t="shared" si="31"/>
        <v>1.7396067260750732</v>
      </c>
      <c r="D118" s="26">
        <f t="shared" si="31"/>
        <v>1.7207429028118781</v>
      </c>
      <c r="E118" s="26">
        <f t="shared" si="31"/>
        <v>1.7171443743802424</v>
      </c>
      <c r="F118" s="26">
        <f t="shared" si="31"/>
        <v>1.7247182429207868</v>
      </c>
      <c r="G118" s="26">
        <f t="shared" si="31"/>
        <v>1.6828780021327077</v>
      </c>
      <c r="H118" s="26">
        <f t="shared" si="31"/>
        <v>1.7171443743802424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1.1419742344156147</v>
      </c>
      <c r="D119" s="26">
        <f t="shared" si="32"/>
        <v>2.1319027473819667</v>
      </c>
      <c r="E119" s="26">
        <f t="shared" si="32"/>
        <v>1.6851188110609097</v>
      </c>
      <c r="F119" s="26">
        <f t="shared" si="32"/>
        <v>2.4854186471253206</v>
      </c>
      <c r="G119" s="26">
        <f t="shared" si="32"/>
        <v>4.4609964716283699</v>
      </c>
      <c r="H119" s="26">
        <f t="shared" si="32"/>
        <v>5.0904952447511675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93.150684931506859</v>
      </c>
      <c r="D120" s="26">
        <f t="shared" si="33"/>
        <v>83.333333333333343</v>
      </c>
      <c r="E120" s="26">
        <f t="shared" si="33"/>
        <v>83.333333333333343</v>
      </c>
      <c r="F120" s="26">
        <f t="shared" si="33"/>
        <v>94.520547945205479</v>
      </c>
      <c r="G120" s="26">
        <f t="shared" si="33"/>
        <v>85.310734463276845</v>
      </c>
      <c r="H120" s="26">
        <f t="shared" si="33"/>
        <v>80.902777777777786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105.26315789473684</v>
      </c>
      <c r="D121" s="26">
        <f t="shared" si="34"/>
        <v>110.52631578947367</v>
      </c>
      <c r="E121" s="26">
        <f t="shared" si="34"/>
        <v>110.52631578947367</v>
      </c>
      <c r="F121" s="26">
        <f t="shared" si="34"/>
        <v>121.05263157894737</v>
      </c>
      <c r="G121" s="26">
        <f t="shared" si="34"/>
        <v>179.16666666666669</v>
      </c>
      <c r="H121" s="26">
        <f t="shared" si="34"/>
        <v>137.98076923076923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91.18</v>
      </c>
      <c r="C122" s="38">
        <f>100-B3</f>
        <v>91.18</v>
      </c>
      <c r="D122" s="38">
        <f>100-B3</f>
        <v>91.18</v>
      </c>
      <c r="E122" s="38">
        <f>100-B3</f>
        <v>91.18</v>
      </c>
      <c r="F122" s="38">
        <f>100-B3</f>
        <v>91.18</v>
      </c>
      <c r="G122" s="38">
        <f>100-B3</f>
        <v>91.18</v>
      </c>
      <c r="H122" s="38">
        <f>100-B3</f>
        <v>91.18</v>
      </c>
      <c r="I122" s="38">
        <f>100-B3</f>
        <v>91.18</v>
      </c>
      <c r="J122" s="38">
        <f>100-B3</f>
        <v>91.18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108.82</v>
      </c>
      <c r="C123" s="24">
        <f>100+B3</f>
        <v>108.82</v>
      </c>
      <c r="D123" s="24">
        <f>100+B3</f>
        <v>108.82</v>
      </c>
      <c r="E123" s="24">
        <f>100+B3</f>
        <v>108.82</v>
      </c>
      <c r="F123" s="24">
        <f>100+B3</f>
        <v>108.82</v>
      </c>
      <c r="G123" s="24">
        <f>100+B3</f>
        <v>108.82</v>
      </c>
      <c r="H123" s="24">
        <f>100+B3</f>
        <v>108.82</v>
      </c>
      <c r="I123" s="24">
        <f>100+B3</f>
        <v>108.82</v>
      </c>
      <c r="J123" s="24">
        <f>100+B3</f>
        <v>108.82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71.92</v>
      </c>
      <c r="C124" s="24">
        <f>100-E3</f>
        <v>71.92</v>
      </c>
      <c r="D124" s="24">
        <f>100-E3</f>
        <v>71.92</v>
      </c>
      <c r="E124" s="24">
        <f>100-E3</f>
        <v>71.92</v>
      </c>
      <c r="F124" s="24">
        <f>100-E3</f>
        <v>71.92</v>
      </c>
      <c r="G124" s="24">
        <f>100-E3</f>
        <v>71.92</v>
      </c>
      <c r="H124" s="24">
        <f>100-E3</f>
        <v>71.92</v>
      </c>
      <c r="I124" s="24">
        <f>100-E3</f>
        <v>71.92</v>
      </c>
      <c r="J124" s="39">
        <f>100-E3</f>
        <v>71.92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128.07999999999998</v>
      </c>
      <c r="C125" s="41">
        <f>100+E3</f>
        <v>128.07999999999998</v>
      </c>
      <c r="D125" s="41">
        <f>100+E3</f>
        <v>128.07999999999998</v>
      </c>
      <c r="E125" s="41">
        <f>100+E3</f>
        <v>128.07999999999998</v>
      </c>
      <c r="F125" s="41">
        <f>100+E3</f>
        <v>128.07999999999998</v>
      </c>
      <c r="G125" s="41">
        <f>100+E3</f>
        <v>128.07999999999998</v>
      </c>
      <c r="H125" s="41">
        <f>100+E3</f>
        <v>128.07999999999998</v>
      </c>
      <c r="I125" s="41">
        <f>100+E3</f>
        <v>128.07999999999998</v>
      </c>
      <c r="J125" s="37">
        <f>100+E3</f>
        <v>128.07999999999998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24"/>
  <sheetViews>
    <sheetView tabSelected="1" zoomScale="130" zoomScaleNormal="130" workbookViewId="0">
      <selection activeCell="E20" sqref="E20"/>
    </sheetView>
  </sheetViews>
  <sheetFormatPr baseColWidth="10" defaultColWidth="11.42578125" defaultRowHeight="12.75" x14ac:dyDescent="0.2"/>
  <cols>
    <col min="1" max="16384" width="11.42578125" style="63"/>
  </cols>
  <sheetData>
    <row r="3" spans="2:13" ht="34.5" x14ac:dyDescent="0.45">
      <c r="B3" s="104" t="s">
        <v>79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6"/>
    </row>
    <row r="4" spans="2:13" x14ac:dyDescent="0.2">
      <c r="B4" s="107" t="s">
        <v>103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108"/>
    </row>
    <row r="5" spans="2:13" x14ac:dyDescent="0.2">
      <c r="B5" s="109" t="s">
        <v>111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08"/>
    </row>
    <row r="6" spans="2:13" x14ac:dyDescent="0.2">
      <c r="B6" s="109" t="s">
        <v>104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108"/>
    </row>
    <row r="7" spans="2:13" x14ac:dyDescent="0.2">
      <c r="B7" s="109" t="s">
        <v>105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108"/>
    </row>
    <row r="8" spans="2:13" x14ac:dyDescent="0.2">
      <c r="B8" s="107" t="s">
        <v>115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108"/>
    </row>
    <row r="9" spans="2:13" x14ac:dyDescent="0.2">
      <c r="B9" s="109" t="s">
        <v>110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108"/>
    </row>
    <row r="10" spans="2:13" x14ac:dyDescent="0.2">
      <c r="B10" s="109" t="s">
        <v>119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108"/>
    </row>
    <row r="11" spans="2:13" x14ac:dyDescent="0.2">
      <c r="B11" s="107" t="s">
        <v>120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108"/>
    </row>
    <row r="12" spans="2:13" x14ac:dyDescent="0.2">
      <c r="B12" s="107" t="s">
        <v>121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108"/>
    </row>
    <row r="13" spans="2:13" x14ac:dyDescent="0.2">
      <c r="B13" s="109" t="s">
        <v>106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108"/>
    </row>
    <row r="14" spans="2:13" x14ac:dyDescent="0.2">
      <c r="B14" s="110" t="s">
        <v>107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2"/>
    </row>
    <row r="15" spans="2:13" ht="45" thickBot="1" x14ac:dyDescent="0.6">
      <c r="B15" s="100"/>
    </row>
    <row r="16" spans="2:13" ht="44.25" x14ac:dyDescent="0.55000000000000004">
      <c r="B16" s="101" t="s">
        <v>80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3"/>
    </row>
    <row r="17" spans="2:13" x14ac:dyDescent="0.2">
      <c r="B17" s="94" t="s">
        <v>80</v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6"/>
    </row>
    <row r="18" spans="2:13" x14ac:dyDescent="0.2">
      <c r="B18" s="103" t="s">
        <v>112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6"/>
    </row>
    <row r="19" spans="2:13" x14ac:dyDescent="0.2">
      <c r="B19" s="94" t="s">
        <v>116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6"/>
    </row>
    <row r="20" spans="2:13" x14ac:dyDescent="0.2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6"/>
    </row>
    <row r="21" spans="2:13" x14ac:dyDescent="0.2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6"/>
    </row>
    <row r="22" spans="2:13" x14ac:dyDescent="0.2"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6"/>
    </row>
    <row r="23" spans="2:13" x14ac:dyDescent="0.2">
      <c r="B23" s="94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6"/>
    </row>
    <row r="24" spans="2:13" ht="13.5" thickBot="1" x14ac:dyDescent="0.25">
      <c r="B24" s="97" t="s">
        <v>117</v>
      </c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Forside</vt:lpstr>
      <vt:lpstr> Beskrivelse av forsøket (del 1</vt:lpstr>
      <vt:lpstr> Beskrivelse av forsøket (del2)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2021-09-14T05:17:42Z</dcterms:modified>
</cp:coreProperties>
</file>