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9486293B-08EC-45D2-A68F-326E90ADC81B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J120" i="1" s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J115" i="1"/>
  <c r="J117" i="1"/>
  <c r="J121" i="1"/>
  <c r="J118" i="1"/>
  <c r="C119" i="1" l="1"/>
  <c r="C120" i="1" s="1"/>
  <c r="C117" i="1"/>
  <c r="C118" i="1" s="1"/>
  <c r="C122" i="1"/>
  <c r="J119" i="1"/>
  <c r="J122" i="1"/>
  <c r="C115" i="1"/>
  <c r="I121" i="1"/>
  <c r="I117" i="1"/>
  <c r="I115" i="1"/>
  <c r="I118" i="1"/>
  <c r="I122" i="1"/>
  <c r="E119" i="1"/>
  <c r="E120" i="1" s="1"/>
  <c r="E122" i="1"/>
  <c r="E117" i="1"/>
  <c r="E118" i="1" s="1"/>
  <c r="E121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G120" i="1" l="1"/>
  <c r="D120" i="1"/>
  <c r="F120" i="1"/>
  <c r="B120" i="1"/>
</calcChain>
</file>

<file path=xl/sharedStrings.xml><?xml version="1.0" encoding="utf-8"?>
<sst xmlns="http://schemas.openxmlformats.org/spreadsheetml/2006/main" count="112" uniqueCount="98">
  <si>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</si>
  <si>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</si>
  <si>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</si>
  <si>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</si>
  <si>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</si>
  <si>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</si>
  <si>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</si>
  <si>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</si>
  <si>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</si>
  <si>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</si>
  <si>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</si>
  <si>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</si>
  <si>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</si>
  <si>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</si>
  <si>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</si>
  <si>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</si>
  <si>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</si>
  <si>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</si>
  <si>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</si>
  <si>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</si>
  <si>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</si>
  <si>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</si>
  <si>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</si>
  <si>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</si>
  <si>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</si>
  <si>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</si>
  <si>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</si>
  <si>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</si>
  <si>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</si>
  <si>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</si>
  <si>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</si>
  <si>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</si>
  <si>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</si>
  <si>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</si>
  <si>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</si>
  <si>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</si>
  <si>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</si>
  <si>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</si>
  <si>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</si>
  <si>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</si>
  <si>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</si>
  <si>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</si>
  <si>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</si>
  <si>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</si>
  <si>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</si>
  <si>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</si>
  <si>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</si>
  <si>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</si>
  <si>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</si>
  <si>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</si>
  <si>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</si>
  <si>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</si>
  <si>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</si>
  <si>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</si>
  <si>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</si>
  <si>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</si>
  <si>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</si>
  <si>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</si>
  <si>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</si>
  <si>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</si>
  <si>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</si>
  <si>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</si>
  <si>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</si>
  <si>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</si>
  <si>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</si>
  <si>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</si>
  <si>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</si>
  <si>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</si>
  <si>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</si>
  <si>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</si>
  <si>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</si>
  <si>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</si>
  <si>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</si>
  <si>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</si>
  <si>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</si>
  <si>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</si>
  <si>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</si>
  <si>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</si>
  <si>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</si>
  <si>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</si>
  <si>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</si>
  <si>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</si>
  <si>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</si>
  <si>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Dager</t>
  </si>
  <si>
    <t>C-peptid gelglass i kjøleskap (Cobas e601, 2022)</t>
  </si>
  <si>
    <t>C-peptid</t>
  </si>
  <si>
    <t>Hormonlaboratoriet, OUS</t>
  </si>
  <si>
    <t>14-21 november 2022</t>
  </si>
  <si>
    <t>Guro Clementz, Finn Erik Aas</t>
  </si>
  <si>
    <t>Serum (gelglass)</t>
  </si>
  <si>
    <t>gelglass oppbevart i kjøleskap</t>
  </si>
  <si>
    <t xml:space="preserve">3 dager </t>
  </si>
  <si>
    <t>4 dager</t>
  </si>
  <si>
    <t xml:space="preserve"> 7 dager</t>
  </si>
  <si>
    <t>Holdbart inntil 7 dager på gelglass i kjøleskap.</t>
  </si>
  <si>
    <t>06.12.2022 Finn Erik Aas</t>
  </si>
  <si>
    <t>Kvalitetsmål (tillatt bias og totalfeil) er ønskelig mål basert på biologisk variasjon fra Westgaard.com (Desirable Biological variation Database Specifications)</t>
  </si>
  <si>
    <t>Holdbarhetsforsøk C-peptid, gel i kjøleskap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</si>
</sst>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6" fillId="0" borderId="0" xfId="0" applyFont="1"/>
    <xf numFmtId="0" fontId="27" fillId="4" borderId="0" xfId="0" applyFont="1" applyFill="1"/>
    <xf numFmtId="0" fontId="27" fillId="4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819</c:v>
                </c:pt>
                <c:pt idx="1">
                  <c:v>763</c:v>
                </c:pt>
                <c:pt idx="2">
                  <c:v>743</c:v>
                </c:pt>
                <c:pt idx="3">
                  <c:v>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458</c:v>
                </c:pt>
                <c:pt idx="1">
                  <c:v>438</c:v>
                </c:pt>
                <c:pt idx="2">
                  <c:v>399</c:v>
                </c:pt>
                <c:pt idx="3">
                  <c:v>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1074</c:v>
                </c:pt>
                <c:pt idx="1">
                  <c:v>1106</c:v>
                </c:pt>
                <c:pt idx="2">
                  <c:v>1122</c:v>
                </c:pt>
                <c:pt idx="3">
                  <c:v>1073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805</c:v>
                </c:pt>
                <c:pt idx="1">
                  <c:v>775</c:v>
                </c:pt>
                <c:pt idx="2">
                  <c:v>767</c:v>
                </c:pt>
                <c:pt idx="3">
                  <c:v>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765</c:v>
                </c:pt>
                <c:pt idx="1">
                  <c:v>789</c:v>
                </c:pt>
                <c:pt idx="2">
                  <c:v>746</c:v>
                </c:pt>
                <c:pt idx="3">
                  <c:v>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1004</c:v>
                </c:pt>
                <c:pt idx="1">
                  <c:v>1003</c:v>
                </c:pt>
                <c:pt idx="2">
                  <c:v>994</c:v>
                </c:pt>
                <c:pt idx="3">
                  <c:v>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774</c:v>
                </c:pt>
                <c:pt idx="1">
                  <c:v>853</c:v>
                </c:pt>
                <c:pt idx="2">
                  <c:v>807</c:v>
                </c:pt>
                <c:pt idx="3">
                  <c:v>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464</c:v>
                </c:pt>
                <c:pt idx="1">
                  <c:v>469</c:v>
                </c:pt>
                <c:pt idx="2">
                  <c:v>458</c:v>
                </c:pt>
                <c:pt idx="3">
                  <c:v>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798</c:v>
                </c:pt>
                <c:pt idx="1">
                  <c:v>860</c:v>
                </c:pt>
                <c:pt idx="2">
                  <c:v>860</c:v>
                </c:pt>
                <c:pt idx="3">
                  <c:v>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995</c:v>
                </c:pt>
                <c:pt idx="1">
                  <c:v>995</c:v>
                </c:pt>
                <c:pt idx="2">
                  <c:v>969</c:v>
                </c:pt>
                <c:pt idx="3">
                  <c:v>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903</c:v>
                </c:pt>
                <c:pt idx="1">
                  <c:v>873</c:v>
                </c:pt>
                <c:pt idx="2">
                  <c:v>812</c:v>
                </c:pt>
                <c:pt idx="3">
                  <c:v>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783</c:v>
                </c:pt>
                <c:pt idx="1">
                  <c:v>786</c:v>
                </c:pt>
                <c:pt idx="2">
                  <c:v>797</c:v>
                </c:pt>
                <c:pt idx="3">
                  <c:v>760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706</c:v>
                </c:pt>
                <c:pt idx="1">
                  <c:v>663</c:v>
                </c:pt>
                <c:pt idx="2">
                  <c:v>698</c:v>
                </c:pt>
                <c:pt idx="3">
                  <c:v>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1421</c:v>
                </c:pt>
                <c:pt idx="1">
                  <c:v>1339</c:v>
                </c:pt>
                <c:pt idx="2">
                  <c:v>1297</c:v>
                </c:pt>
                <c:pt idx="3">
                  <c:v>1354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1244</c:v>
                </c:pt>
                <c:pt idx="1">
                  <c:v>1267</c:v>
                </c:pt>
                <c:pt idx="2">
                  <c:v>1264</c:v>
                </c:pt>
                <c:pt idx="3">
                  <c:v>1226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2223</c:v>
                </c:pt>
                <c:pt idx="1">
                  <c:v>1916</c:v>
                </c:pt>
                <c:pt idx="2">
                  <c:v>1896</c:v>
                </c:pt>
                <c:pt idx="3">
                  <c:v>1869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740</c:v>
                </c:pt>
                <c:pt idx="1">
                  <c:v>733</c:v>
                </c:pt>
                <c:pt idx="2">
                  <c:v>714</c:v>
                </c:pt>
                <c:pt idx="3">
                  <c:v>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1365</c:v>
                </c:pt>
                <c:pt idx="1">
                  <c:v>1381</c:v>
                </c:pt>
                <c:pt idx="2">
                  <c:v>1358</c:v>
                </c:pt>
                <c:pt idx="3">
                  <c:v>1336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250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93.162393162393158</c:v>
                </c:pt>
                <c:pt idx="2">
                  <c:v>90.720390720390725</c:v>
                </c:pt>
                <c:pt idx="3">
                  <c:v>92.429792429792428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95.633187772925766</c:v>
                </c:pt>
                <c:pt idx="2">
                  <c:v>87.117903930131007</c:v>
                </c:pt>
                <c:pt idx="3">
                  <c:v>95.633187772925766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102.97951582867783</c:v>
                </c:pt>
                <c:pt idx="2">
                  <c:v>104.46927374301676</c:v>
                </c:pt>
                <c:pt idx="3">
                  <c:v>99.906890130353815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96.273291925465841</c:v>
                </c:pt>
                <c:pt idx="2">
                  <c:v>95.279503105590052</c:v>
                </c:pt>
                <c:pt idx="3">
                  <c:v>95.652173913043484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103.1372549019608</c:v>
                </c:pt>
                <c:pt idx="2">
                  <c:v>97.51633986928104</c:v>
                </c:pt>
                <c:pt idx="3">
                  <c:v>99.607843137254903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99.900398406374507</c:v>
                </c:pt>
                <c:pt idx="2">
                  <c:v>99.003984063745023</c:v>
                </c:pt>
                <c:pt idx="3">
                  <c:v>90.836653386454174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110.20671834625324</c:v>
                </c:pt>
                <c:pt idx="2">
                  <c:v>104.26356589147288</c:v>
                </c:pt>
                <c:pt idx="3">
                  <c:v>103.61757105943153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101.07758620689656</c:v>
                </c:pt>
                <c:pt idx="2">
                  <c:v>98.706896551724128</c:v>
                </c:pt>
                <c:pt idx="3">
                  <c:v>96.551724137931032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107.76942355889724</c:v>
                </c:pt>
                <c:pt idx="2">
                  <c:v>107.76942355889724</c:v>
                </c:pt>
                <c:pt idx="3">
                  <c:v>104.13533834586465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97.386934673366838</c:v>
                </c:pt>
                <c:pt idx="3">
                  <c:v>99.899497487437188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96.677740863787378</c:v>
                </c:pt>
                <c:pt idx="2">
                  <c:v>89.922480620155042</c:v>
                </c:pt>
                <c:pt idx="3">
                  <c:v>92.026578073089709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100.38314176245211</c:v>
                </c:pt>
                <c:pt idx="2">
                  <c:v>101.78799489144316</c:v>
                </c:pt>
                <c:pt idx="3">
                  <c:v>97.062579821200515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93.90934844192634</c:v>
                </c:pt>
                <c:pt idx="2">
                  <c:v>98.866855524079327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94.22941590429275</c:v>
                </c:pt>
                <c:pt idx="2">
                  <c:v>91.273750879662202</c:v>
                </c:pt>
                <c:pt idx="3">
                  <c:v>95.285010555946513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101.84887459807075</c:v>
                </c:pt>
                <c:pt idx="2">
                  <c:v>101.60771704180065</c:v>
                </c:pt>
                <c:pt idx="3">
                  <c:v>98.553054662379424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86.18983355825462</c:v>
                </c:pt>
                <c:pt idx="2">
                  <c:v>85.290148448043198</c:v>
                </c:pt>
                <c:pt idx="3">
                  <c:v>84.075573549257768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99.054054054054049</c:v>
                </c:pt>
                <c:pt idx="2">
                  <c:v>96.486486486486484</c:v>
                </c:pt>
                <c:pt idx="3">
                  <c:v>113.78378378378378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101.17216117216117</c:v>
                </c:pt>
                <c:pt idx="2">
                  <c:v>99.487179487179489</c:v>
                </c:pt>
                <c:pt idx="3">
                  <c:v>97.875457875457869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2.2833699836068111</c:v>
                  </c:pt>
                  <c:pt idx="2">
                    <c:v>2.5275253180515822</c:v>
                  </c:pt>
                  <c:pt idx="3">
                    <c:v>2.5607805448043401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2.2833699836068111</c:v>
                  </c:pt>
                  <c:pt idx="2">
                    <c:v>2.5275253180515822</c:v>
                  </c:pt>
                  <c:pt idx="3">
                    <c:v>2.5607805448043401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99.089130025824659</c:v>
                </c:pt>
                <c:pt idx="2">
                  <c:v>97.053157193692499</c:v>
                </c:pt>
                <c:pt idx="3">
                  <c:v>97.607372784533581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92.9</c:v>
                </c:pt>
                <c:pt idx="4">
                  <c:v>92.9</c:v>
                </c:pt>
                <c:pt idx="5">
                  <c:v>92.9</c:v>
                </c:pt>
                <c:pt idx="6">
                  <c:v>92.9</c:v>
                </c:pt>
                <c:pt idx="7">
                  <c:v>92.9</c:v>
                </c:pt>
                <c:pt idx="8">
                  <c:v>92.9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107.1</c:v>
                </c:pt>
                <c:pt idx="1">
                  <c:v>107.1</c:v>
                </c:pt>
                <c:pt idx="2">
                  <c:v>107.1</c:v>
                </c:pt>
                <c:pt idx="3">
                  <c:v>107.1</c:v>
                </c:pt>
                <c:pt idx="4">
                  <c:v>107.1</c:v>
                </c:pt>
                <c:pt idx="5">
                  <c:v>107.1</c:v>
                </c:pt>
                <c:pt idx="6">
                  <c:v>107.1</c:v>
                </c:pt>
                <c:pt idx="7">
                  <c:v>107.1</c:v>
                </c:pt>
                <c:pt idx="8">
                  <c:v>107.1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83.4</c:v>
                </c:pt>
                <c:pt idx="1">
                  <c:v>83.4</c:v>
                </c:pt>
                <c:pt idx="2">
                  <c:v>83.4</c:v>
                </c:pt>
                <c:pt idx="3">
                  <c:v>83.4</c:v>
                </c:pt>
                <c:pt idx="4">
                  <c:v>83.4</c:v>
                </c:pt>
                <c:pt idx="5">
                  <c:v>83.4</c:v>
                </c:pt>
                <c:pt idx="6">
                  <c:v>83.4</c:v>
                </c:pt>
                <c:pt idx="7">
                  <c:v>83.4</c:v>
                </c:pt>
                <c:pt idx="8">
                  <c:v>83.4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116.6</c:v>
                </c:pt>
                <c:pt idx="1">
                  <c:v>116.6</c:v>
                </c:pt>
                <c:pt idx="2">
                  <c:v>116.6</c:v>
                </c:pt>
                <c:pt idx="3">
                  <c:v>116.6</c:v>
                </c:pt>
                <c:pt idx="4">
                  <c:v>116.6</c:v>
                </c:pt>
                <c:pt idx="5">
                  <c:v>116.6</c:v>
                </c:pt>
                <c:pt idx="6">
                  <c:v>116.6</c:v>
                </c:pt>
                <c:pt idx="7">
                  <c:v>116.6</c:v>
                </c:pt>
                <c:pt idx="8">
                  <c:v>116.6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17.399999999999999" x14ac:dyDescent="0.3">
      <c r="A1" s="98" t="s">
        <v>97</v>
      </c>
    </row>
    <row r="3" spans="1:9" ht="57" customHeight="1" x14ac:dyDescent="0.75">
      <c r="C3" s="101" t="s">
        <v>44</v>
      </c>
      <c r="D3" s="101"/>
      <c r="E3" s="101"/>
      <c r="F3" s="101"/>
      <c r="G3" s="101"/>
      <c r="H3" s="101"/>
      <c r="I3" s="101"/>
    </row>
    <row r="5" spans="1:9" ht="34.799999999999997" x14ac:dyDescent="0.55000000000000004">
      <c r="C5" s="56" t="s">
        <v>45</v>
      </c>
      <c r="D5" s="56" t="s">
        <v>52</v>
      </c>
    </row>
    <row r="8" spans="1:9" ht="25.5" customHeight="1" x14ac:dyDescent="0.35">
      <c r="C8" s="57" t="s">
        <v>46</v>
      </c>
      <c r="D8" s="58" t="s">
        <v>86</v>
      </c>
      <c r="E8" s="59"/>
      <c r="F8" s="59"/>
      <c r="G8" s="59"/>
      <c r="H8" s="59"/>
      <c r="I8" s="60"/>
    </row>
    <row r="9" spans="1:9" ht="26.25" customHeight="1" x14ac:dyDescent="0.35">
      <c r="C9" s="57" t="s">
        <v>47</v>
      </c>
      <c r="D9" s="102" t="s">
        <v>87</v>
      </c>
      <c r="E9" s="103"/>
      <c r="F9" s="103"/>
      <c r="G9" s="103"/>
      <c r="H9" s="103"/>
      <c r="I9" s="104"/>
    </row>
    <row r="10" spans="1:9" ht="20.399999999999999" x14ac:dyDescent="0.35">
      <c r="C10" s="57" t="s">
        <v>48</v>
      </c>
      <c r="D10" s="105" t="s">
        <v>88</v>
      </c>
      <c r="E10" s="106"/>
      <c r="F10" s="106"/>
      <c r="G10" s="106"/>
      <c r="H10" s="106"/>
      <c r="I10" s="107"/>
    </row>
    <row r="11" spans="1:9" x14ac:dyDescent="0.25">
      <c r="C11" s="61" t="s">
        <v>49</v>
      </c>
      <c r="D11" s="108"/>
      <c r="E11" s="109"/>
      <c r="F11" s="109"/>
      <c r="G11" s="109"/>
      <c r="H11" s="109"/>
      <c r="I11" s="110"/>
    </row>
    <row r="12" spans="1:9" ht="25.5" customHeight="1" x14ac:dyDescent="0.35">
      <c r="C12" s="57" t="s">
        <v>50</v>
      </c>
      <c r="D12" s="111" t="s">
        <v>85</v>
      </c>
      <c r="E12" s="103"/>
      <c r="F12" s="103"/>
      <c r="G12" s="103"/>
      <c r="H12" s="103"/>
      <c r="I12" s="104"/>
    </row>
    <row r="13" spans="1:9" ht="24.75" customHeight="1" x14ac:dyDescent="0.35">
      <c r="C13" s="57" t="s">
        <v>51</v>
      </c>
      <c r="D13" s="111" t="s">
        <v>89</v>
      </c>
      <c r="E13" s="103"/>
      <c r="F13" s="103"/>
      <c r="G13" s="103"/>
      <c r="H13" s="103"/>
      <c r="I13" s="10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opLeftCell="A9" workbookViewId="0">
      <selection activeCell="A2" sqref="A2"/>
    </sheetView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7" width="13.6640625" style="63" bestFit="1" customWidth="1"/>
    <col min="8" max="16384" width="11.44140625" style="63"/>
  </cols>
  <sheetData>
    <row r="1" spans="1:7" ht="24.75" customHeight="1" x14ac:dyDescent="0.25">
      <c r="A1" s="99" t="s">
        <v>97</v>
      </c>
    </row>
    <row r="2" spans="1:7" ht="21" x14ac:dyDescent="0.4">
      <c r="A2" s="62" t="s">
        <v>42</v>
      </c>
      <c r="B2" s="62"/>
      <c r="C2" s="62"/>
      <c r="D2" s="62"/>
      <c r="E2" s="62"/>
      <c r="F2" s="62"/>
      <c r="G2" s="62"/>
    </row>
    <row r="3" spans="1:7" ht="25.5" customHeight="1" x14ac:dyDescent="0.4">
      <c r="A3" s="96" t="s">
        <v>90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85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7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7" ht="15" x14ac:dyDescent="0.25">
      <c r="A18" s="65"/>
      <c r="B18" s="65"/>
      <c r="C18" s="65"/>
      <c r="D18" s="65"/>
      <c r="E18" s="65"/>
      <c r="F18" s="65"/>
      <c r="G18" s="65"/>
    </row>
    <row r="19" spans="1:7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7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7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7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7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7" ht="15" x14ac:dyDescent="0.25">
      <c r="A24" s="65"/>
      <c r="B24" s="65"/>
      <c r="C24" s="65"/>
      <c r="D24" s="65"/>
      <c r="E24" s="65"/>
      <c r="F24" s="65"/>
      <c r="G24" s="65"/>
    </row>
    <row r="25" spans="1:7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7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</row>
    <row r="27" spans="1:7" ht="15" x14ac:dyDescent="0.25">
      <c r="A27" s="68" t="s">
        <v>62</v>
      </c>
      <c r="B27" s="66"/>
      <c r="C27" s="66"/>
      <c r="D27" s="66"/>
      <c r="E27" s="66"/>
      <c r="F27" s="66"/>
      <c r="G27" s="66"/>
    </row>
    <row r="28" spans="1:7" ht="15" x14ac:dyDescent="0.25">
      <c r="A28" s="68" t="s">
        <v>63</v>
      </c>
      <c r="B28" s="66"/>
      <c r="C28" s="66"/>
      <c r="D28" s="66"/>
      <c r="E28" s="66"/>
      <c r="F28" s="66"/>
      <c r="G28" s="66"/>
    </row>
    <row r="29" spans="1:7" ht="15" x14ac:dyDescent="0.25">
      <c r="A29" s="68" t="s">
        <v>64</v>
      </c>
      <c r="B29" s="66"/>
      <c r="C29" s="66" t="s">
        <v>91</v>
      </c>
      <c r="D29" s="66" t="s">
        <v>92</v>
      </c>
      <c r="E29" s="66" t="s">
        <v>93</v>
      </c>
      <c r="F29" s="66"/>
      <c r="G29" s="66"/>
    </row>
    <row r="30" spans="1:7" ht="15" x14ac:dyDescent="0.25">
      <c r="A30" s="68" t="s">
        <v>65</v>
      </c>
      <c r="B30" s="66"/>
      <c r="C30" s="66"/>
      <c r="D30" s="66"/>
      <c r="E30" s="66"/>
      <c r="F30" s="66"/>
      <c r="G30" s="66"/>
    </row>
    <row r="31" spans="1:7" ht="15.6" x14ac:dyDescent="0.3">
      <c r="A31" s="68" t="s">
        <v>66</v>
      </c>
      <c r="B31" s="66"/>
      <c r="C31" s="66"/>
      <c r="D31" s="66"/>
      <c r="E31" s="66"/>
      <c r="F31" s="66"/>
      <c r="G31" s="66"/>
    </row>
    <row r="32" spans="1:7" ht="15.6" thickBot="1" x14ac:dyDescent="0.3">
      <c r="A32" s="73" t="s">
        <v>67</v>
      </c>
      <c r="B32" s="74"/>
      <c r="C32" s="74"/>
      <c r="D32" s="74"/>
      <c r="E32" s="74"/>
      <c r="F32" s="74"/>
      <c r="G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2" t="s">
        <v>77</v>
      </c>
      <c r="B44" s="112"/>
      <c r="C44" s="112"/>
      <c r="D44" s="112"/>
      <c r="E44" s="112"/>
      <c r="F44" s="112"/>
      <c r="G44" s="11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opLeftCell="A74" workbookViewId="0">
      <selection activeCell="A2" sqref="A2"/>
    </sheetView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26.25" customHeight="1" x14ac:dyDescent="0.25">
      <c r="A1" s="100" t="s">
        <v>97</v>
      </c>
      <c r="K1"/>
    </row>
    <row r="2" spans="1:18" ht="22.8" x14ac:dyDescent="0.4">
      <c r="A2" s="12" t="s">
        <v>12</v>
      </c>
      <c r="B2" s="13"/>
      <c r="C2" s="118" t="s">
        <v>84</v>
      </c>
      <c r="D2" s="119"/>
      <c r="E2" s="119"/>
      <c r="F2" s="119"/>
      <c r="G2" s="119"/>
      <c r="H2" s="119"/>
      <c r="I2" s="119"/>
      <c r="J2" s="119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7.1</v>
      </c>
      <c r="C4" s="16" t="s">
        <v>24</v>
      </c>
      <c r="D4" s="15"/>
      <c r="E4" s="6">
        <v>16.600000000000001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83</v>
      </c>
      <c r="B7" s="4">
        <v>0</v>
      </c>
      <c r="C7" s="2">
        <v>3</v>
      </c>
      <c r="D7" s="2">
        <v>4</v>
      </c>
      <c r="E7" s="2">
        <v>7</v>
      </c>
      <c r="F7" s="2"/>
      <c r="G7" s="2"/>
      <c r="H7" s="3"/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0" t="s">
        <v>20</v>
      </c>
      <c r="C8" s="121"/>
      <c r="D8" s="121"/>
      <c r="E8" s="121"/>
      <c r="F8" s="121"/>
      <c r="G8" s="121"/>
      <c r="H8" s="121"/>
      <c r="I8" s="122"/>
      <c r="J8" s="123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819</v>
      </c>
      <c r="C9" s="95">
        <v>763</v>
      </c>
      <c r="D9" s="95">
        <v>743</v>
      </c>
      <c r="E9" s="95">
        <v>757</v>
      </c>
      <c r="F9" s="95"/>
      <c r="G9" s="95"/>
      <c r="H9" s="95"/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458</v>
      </c>
      <c r="C10" s="95">
        <v>438</v>
      </c>
      <c r="D10" s="95">
        <v>399</v>
      </c>
      <c r="E10" s="95">
        <v>438</v>
      </c>
      <c r="F10" s="95"/>
      <c r="G10" s="95"/>
      <c r="H10" s="95"/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1074</v>
      </c>
      <c r="C11" s="95">
        <v>1106</v>
      </c>
      <c r="D11" s="95">
        <v>1122</v>
      </c>
      <c r="E11" s="95">
        <v>1073</v>
      </c>
      <c r="F11" s="95"/>
      <c r="G11" s="95"/>
      <c r="H11" s="95"/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805</v>
      </c>
      <c r="C12" s="95">
        <v>775</v>
      </c>
      <c r="D12" s="95">
        <v>767</v>
      </c>
      <c r="E12" s="95">
        <v>770</v>
      </c>
      <c r="F12" s="95"/>
      <c r="G12" s="95"/>
      <c r="H12" s="95"/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765</v>
      </c>
      <c r="C13" s="95">
        <v>789</v>
      </c>
      <c r="D13" s="95">
        <v>746</v>
      </c>
      <c r="E13" s="95">
        <v>762</v>
      </c>
      <c r="F13" s="95"/>
      <c r="G13" s="95"/>
      <c r="H13" s="95"/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1004</v>
      </c>
      <c r="C14" s="95">
        <v>1003</v>
      </c>
      <c r="D14" s="95">
        <v>994</v>
      </c>
      <c r="E14" s="95">
        <v>912</v>
      </c>
      <c r="F14" s="95"/>
      <c r="G14" s="95"/>
      <c r="H14" s="95"/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774</v>
      </c>
      <c r="C15" s="95">
        <v>853</v>
      </c>
      <c r="D15" s="95">
        <v>807</v>
      </c>
      <c r="E15" s="95">
        <v>802</v>
      </c>
      <c r="F15" s="95"/>
      <c r="G15" s="95"/>
      <c r="H15" s="95"/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464</v>
      </c>
      <c r="C16" s="95">
        <v>469</v>
      </c>
      <c r="D16" s="95">
        <v>458</v>
      </c>
      <c r="E16" s="95">
        <v>448</v>
      </c>
      <c r="F16" s="95"/>
      <c r="G16" s="95"/>
      <c r="H16" s="95"/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798</v>
      </c>
      <c r="C17" s="95">
        <v>860</v>
      </c>
      <c r="D17" s="95">
        <v>860</v>
      </c>
      <c r="E17" s="95">
        <v>831</v>
      </c>
      <c r="F17" s="95"/>
      <c r="G17" s="95"/>
      <c r="H17" s="95"/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995</v>
      </c>
      <c r="C18" s="95">
        <v>995</v>
      </c>
      <c r="D18" s="95">
        <v>969</v>
      </c>
      <c r="E18" s="95">
        <v>994</v>
      </c>
      <c r="F18" s="53"/>
      <c r="G18" s="53"/>
      <c r="H18" s="53"/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903</v>
      </c>
      <c r="C19" s="95">
        <v>873</v>
      </c>
      <c r="D19" s="95">
        <v>812</v>
      </c>
      <c r="E19" s="95">
        <v>831</v>
      </c>
      <c r="F19" s="53"/>
      <c r="G19" s="53"/>
      <c r="H19" s="53"/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783</v>
      </c>
      <c r="C20" s="95">
        <v>786</v>
      </c>
      <c r="D20" s="95">
        <v>797</v>
      </c>
      <c r="E20" s="95">
        <v>760</v>
      </c>
      <c r="F20" s="53"/>
      <c r="G20" s="53"/>
      <c r="H20" s="53"/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706</v>
      </c>
      <c r="C21" s="95">
        <v>663</v>
      </c>
      <c r="D21" s="95">
        <v>698</v>
      </c>
      <c r="E21" s="95">
        <v>706</v>
      </c>
      <c r="F21" s="53"/>
      <c r="G21" s="53"/>
      <c r="H21" s="53"/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1421</v>
      </c>
      <c r="C22" s="95">
        <v>1339</v>
      </c>
      <c r="D22" s="95">
        <v>1297</v>
      </c>
      <c r="E22" s="95">
        <v>1354</v>
      </c>
      <c r="F22" s="53"/>
      <c r="G22" s="53"/>
      <c r="H22" s="53"/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1244</v>
      </c>
      <c r="C23" s="95">
        <v>1267</v>
      </c>
      <c r="D23" s="95">
        <v>1264</v>
      </c>
      <c r="E23" s="95">
        <v>1226</v>
      </c>
      <c r="F23" s="53"/>
      <c r="G23" s="53"/>
      <c r="H23" s="53"/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4.4" x14ac:dyDescent="0.3">
      <c r="A24" s="25">
        <v>16</v>
      </c>
      <c r="B24" s="95">
        <v>2223</v>
      </c>
      <c r="C24" s="95">
        <v>1916</v>
      </c>
      <c r="D24" s="95">
        <v>1896</v>
      </c>
      <c r="E24" s="95">
        <v>1869</v>
      </c>
      <c r="F24" s="36"/>
      <c r="G24" s="37"/>
      <c r="H24" s="37"/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4.4" x14ac:dyDescent="0.3">
      <c r="A25" s="25">
        <v>17</v>
      </c>
      <c r="B25" s="95">
        <v>740</v>
      </c>
      <c r="C25" s="95">
        <v>733</v>
      </c>
      <c r="D25" s="95">
        <v>714</v>
      </c>
      <c r="E25" s="95">
        <v>842</v>
      </c>
      <c r="F25" s="36"/>
      <c r="G25" s="37"/>
      <c r="H25" s="37"/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4.4" x14ac:dyDescent="0.3">
      <c r="A26" s="25">
        <v>18</v>
      </c>
      <c r="B26" s="95">
        <v>1365</v>
      </c>
      <c r="C26" s="95">
        <v>1381</v>
      </c>
      <c r="D26" s="95">
        <v>1358</v>
      </c>
      <c r="E26" s="95">
        <v>1336</v>
      </c>
      <c r="F26" s="36"/>
      <c r="G26" s="37"/>
      <c r="H26" s="37"/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3" t="s">
        <v>29</v>
      </c>
      <c r="L41" s="114"/>
      <c r="M41" s="114"/>
      <c r="N41" s="114"/>
      <c r="O41" s="114"/>
      <c r="P41" s="114"/>
      <c r="Q41" s="114"/>
      <c r="R41" s="114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4" t="s">
        <v>25</v>
      </c>
      <c r="C62" s="125"/>
      <c r="D62" s="125"/>
      <c r="E62" s="125"/>
      <c r="F62" s="125"/>
      <c r="G62" s="125"/>
      <c r="H62" s="125"/>
      <c r="I62" s="125"/>
      <c r="J62" s="125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4" si="1">IF((B9&lt;&gt;0)*ISNUMBER(C9),100*(C9/B9),"")</f>
        <v>93.162393162393158</v>
      </c>
      <c r="D65" s="22">
        <f t="shared" ref="D65:D74" si="2">IF((B9&lt;&gt;0)*ISNUMBER(D9),100*(D9/B9),"")</f>
        <v>90.720390720390725</v>
      </c>
      <c r="E65" s="22">
        <f t="shared" ref="E65:E74" si="3">IF((B9&lt;&gt;0)*ISNUMBER(E9),100*(E9/B9),"")</f>
        <v>92.429792429792428</v>
      </c>
      <c r="F65" s="22" t="str">
        <f t="shared" ref="F65:F74" si="4">IF((B9&lt;&gt;0)*ISNUMBER(F9),100*(F9/B9),"")</f>
        <v/>
      </c>
      <c r="G65" s="22" t="str">
        <f t="shared" ref="G65:G74" si="5">IF((B9&lt;&gt;0)*ISNUMBER(G9),100*(G9/B9),"")</f>
        <v/>
      </c>
      <c r="H65" s="22" t="str">
        <f t="shared" ref="H65:H74" si="6">IF((B9&lt;&gt;0)*ISNUMBER(H9),100*(H9/B9),"")</f>
        <v/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95.633187772925766</v>
      </c>
      <c r="D66" s="22">
        <f t="shared" si="2"/>
        <v>87.117903930131007</v>
      </c>
      <c r="E66" s="22">
        <f t="shared" si="3"/>
        <v>95.633187772925766</v>
      </c>
      <c r="F66" s="22" t="str">
        <f t="shared" si="4"/>
        <v/>
      </c>
      <c r="G66" s="22" t="str">
        <f t="shared" si="5"/>
        <v/>
      </c>
      <c r="H66" s="22" t="str">
        <f t="shared" si="6"/>
        <v/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102.97951582867783</v>
      </c>
      <c r="D67" s="22">
        <f t="shared" si="2"/>
        <v>104.46927374301676</v>
      </c>
      <c r="E67" s="22">
        <f t="shared" si="3"/>
        <v>99.906890130353815</v>
      </c>
      <c r="F67" s="22" t="str">
        <f t="shared" si="4"/>
        <v/>
      </c>
      <c r="G67" s="22" t="str">
        <f t="shared" si="5"/>
        <v/>
      </c>
      <c r="H67" s="22" t="str">
        <f t="shared" si="6"/>
        <v/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96.273291925465841</v>
      </c>
      <c r="D68" s="22">
        <f t="shared" si="2"/>
        <v>95.279503105590052</v>
      </c>
      <c r="E68" s="22">
        <f t="shared" si="3"/>
        <v>95.652173913043484</v>
      </c>
      <c r="F68" s="22" t="str">
        <f t="shared" si="4"/>
        <v/>
      </c>
      <c r="G68" s="22" t="str">
        <f t="shared" si="5"/>
        <v/>
      </c>
      <c r="H68" s="22" t="str">
        <f t="shared" si="6"/>
        <v/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103.1372549019608</v>
      </c>
      <c r="D69" s="22">
        <f t="shared" si="2"/>
        <v>97.51633986928104</v>
      </c>
      <c r="E69" s="22">
        <f t="shared" si="3"/>
        <v>99.607843137254903</v>
      </c>
      <c r="F69" s="22" t="str">
        <f t="shared" si="4"/>
        <v/>
      </c>
      <c r="G69" s="22" t="str">
        <f t="shared" si="5"/>
        <v/>
      </c>
      <c r="H69" s="22" t="str">
        <f t="shared" si="6"/>
        <v/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99.900398406374507</v>
      </c>
      <c r="D70" s="22">
        <f t="shared" si="2"/>
        <v>99.003984063745023</v>
      </c>
      <c r="E70" s="22">
        <f t="shared" si="3"/>
        <v>90.836653386454174</v>
      </c>
      <c r="F70" s="22" t="str">
        <f t="shared" si="4"/>
        <v/>
      </c>
      <c r="G70" s="22" t="str">
        <f t="shared" si="5"/>
        <v/>
      </c>
      <c r="H70" s="22" t="str">
        <f t="shared" si="6"/>
        <v/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110.20671834625324</v>
      </c>
      <c r="D71" s="22">
        <f t="shared" si="2"/>
        <v>104.26356589147288</v>
      </c>
      <c r="E71" s="22">
        <f t="shared" si="3"/>
        <v>103.61757105943153</v>
      </c>
      <c r="F71" s="22" t="str">
        <f t="shared" si="4"/>
        <v/>
      </c>
      <c r="G71" s="22" t="str">
        <f t="shared" si="5"/>
        <v/>
      </c>
      <c r="H71" s="22" t="str">
        <f t="shared" si="6"/>
        <v/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101.07758620689656</v>
      </c>
      <c r="D72" s="22">
        <f t="shared" si="2"/>
        <v>98.706896551724128</v>
      </c>
      <c r="E72" s="22">
        <f t="shared" si="3"/>
        <v>96.551724137931032</v>
      </c>
      <c r="F72" s="22" t="str">
        <f t="shared" si="4"/>
        <v/>
      </c>
      <c r="G72" s="22" t="str">
        <f t="shared" si="5"/>
        <v/>
      </c>
      <c r="H72" s="22" t="str">
        <f t="shared" si="6"/>
        <v/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107.76942355889724</v>
      </c>
      <c r="D73" s="22">
        <f t="shared" si="2"/>
        <v>107.76942355889724</v>
      </c>
      <c r="E73" s="22">
        <f t="shared" si="3"/>
        <v>104.13533834586465</v>
      </c>
      <c r="F73" s="22" t="str">
        <f t="shared" si="4"/>
        <v/>
      </c>
      <c r="G73" s="22" t="str">
        <f t="shared" si="5"/>
        <v/>
      </c>
      <c r="H73" s="22" t="str">
        <f t="shared" si="6"/>
        <v/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 t="shared" si="1"/>
        <v>100</v>
      </c>
      <c r="D74" s="22">
        <f t="shared" si="2"/>
        <v>97.386934673366838</v>
      </c>
      <c r="E74" s="22">
        <f t="shared" si="3"/>
        <v>99.899497487437188</v>
      </c>
      <c r="F74" s="22" t="str">
        <f t="shared" si="4"/>
        <v/>
      </c>
      <c r="G74" s="22" t="str">
        <f t="shared" si="5"/>
        <v/>
      </c>
      <c r="H74" s="22" t="str">
        <f t="shared" si="6"/>
        <v/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96.677740863787378</v>
      </c>
      <c r="D75" s="22">
        <f t="shared" ref="D75:D104" si="11">IF((B19&lt;&gt;0)*ISNUMBER(D19),100*(D19/B19),"")</f>
        <v>89.922480620155042</v>
      </c>
      <c r="E75" s="22">
        <f t="shared" ref="E75:E104" si="12">IF((B19&lt;&gt;0)*ISNUMBER(E19),100*(E19/B19),"")</f>
        <v>92.026578073089709</v>
      </c>
      <c r="F75" s="22" t="str">
        <f t="shared" ref="F75:F104" si="13">IF((B19&lt;&gt;0)*ISNUMBER(F19),100*(F19/B19),"")</f>
        <v/>
      </c>
      <c r="G75" s="22" t="str">
        <f t="shared" ref="G75:G104" si="14">IF((B19&lt;&gt;0)*ISNUMBER(G19),100*(G19/B19),"")</f>
        <v/>
      </c>
      <c r="H75" s="22" t="str">
        <f t="shared" ref="H75:H104" si="15">IF((B19&lt;&gt;0)*ISNUMBER(H19),100*(H19/B19),"")</f>
        <v/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100.38314176245211</v>
      </c>
      <c r="D76" s="22">
        <f t="shared" si="11"/>
        <v>101.78799489144316</v>
      </c>
      <c r="E76" s="22">
        <f t="shared" si="12"/>
        <v>97.062579821200515</v>
      </c>
      <c r="F76" s="22" t="str">
        <f t="shared" si="13"/>
        <v/>
      </c>
      <c r="G76" s="22" t="str">
        <f t="shared" si="14"/>
        <v/>
      </c>
      <c r="H76" s="22" t="str">
        <f t="shared" si="15"/>
        <v/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93.90934844192634</v>
      </c>
      <c r="D77" s="22">
        <f t="shared" si="11"/>
        <v>98.866855524079327</v>
      </c>
      <c r="E77" s="22">
        <f t="shared" si="12"/>
        <v>100</v>
      </c>
      <c r="F77" s="22" t="str">
        <f t="shared" si="13"/>
        <v/>
      </c>
      <c r="G77" s="22" t="str">
        <f t="shared" si="14"/>
        <v/>
      </c>
      <c r="H77" s="22" t="str">
        <f t="shared" si="15"/>
        <v/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94.22941590429275</v>
      </c>
      <c r="D78" s="22">
        <f t="shared" si="11"/>
        <v>91.273750879662202</v>
      </c>
      <c r="E78" s="22">
        <f t="shared" si="12"/>
        <v>95.285010555946513</v>
      </c>
      <c r="F78" s="22" t="str">
        <f t="shared" si="13"/>
        <v/>
      </c>
      <c r="G78" s="22" t="str">
        <f t="shared" si="14"/>
        <v/>
      </c>
      <c r="H78" s="22" t="str">
        <f t="shared" si="15"/>
        <v/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101.84887459807075</v>
      </c>
      <c r="D79" s="22">
        <f t="shared" si="11"/>
        <v>101.60771704180065</v>
      </c>
      <c r="E79" s="22">
        <f t="shared" si="12"/>
        <v>98.553054662379424</v>
      </c>
      <c r="F79" s="22" t="str">
        <f t="shared" si="13"/>
        <v/>
      </c>
      <c r="G79" s="22" t="str">
        <f t="shared" si="14"/>
        <v/>
      </c>
      <c r="H79" s="22" t="str">
        <f t="shared" si="15"/>
        <v/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86.18983355825462</v>
      </c>
      <c r="D80" s="22">
        <f t="shared" si="11"/>
        <v>85.290148448043198</v>
      </c>
      <c r="E80" s="22">
        <f t="shared" si="12"/>
        <v>84.075573549257768</v>
      </c>
      <c r="F80" s="22" t="str">
        <f t="shared" si="13"/>
        <v/>
      </c>
      <c r="G80" s="22" t="str">
        <f t="shared" si="14"/>
        <v/>
      </c>
      <c r="H80" s="22" t="str">
        <f t="shared" si="15"/>
        <v/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99.054054054054049</v>
      </c>
      <c r="D81" s="22">
        <f t="shared" si="11"/>
        <v>96.486486486486484</v>
      </c>
      <c r="E81" s="22">
        <f t="shared" si="12"/>
        <v>113.78378378378378</v>
      </c>
      <c r="F81" s="22" t="str">
        <f t="shared" si="13"/>
        <v/>
      </c>
      <c r="G81" s="22" t="str">
        <f t="shared" si="14"/>
        <v/>
      </c>
      <c r="H81" s="22" t="str">
        <f t="shared" si="15"/>
        <v/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101.17216117216117</v>
      </c>
      <c r="D82" s="22">
        <f t="shared" si="11"/>
        <v>99.487179487179489</v>
      </c>
      <c r="E82" s="22">
        <f t="shared" si="12"/>
        <v>97.875457875457869</v>
      </c>
      <c r="F82" s="22" t="str">
        <f t="shared" si="13"/>
        <v/>
      </c>
      <c r="G82" s="22" t="str">
        <f t="shared" si="14"/>
        <v/>
      </c>
      <c r="H82" s="22" t="str">
        <f t="shared" si="15"/>
        <v/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5" t="s">
        <v>28</v>
      </c>
      <c r="L103" s="116"/>
      <c r="M103" s="116"/>
      <c r="N103" s="116"/>
      <c r="O103" s="116"/>
      <c r="P103" s="116"/>
      <c r="Q103" s="116"/>
      <c r="R103" s="116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7"/>
      <c r="L104" s="116"/>
      <c r="M104" s="116"/>
      <c r="N104" s="116"/>
      <c r="O104" s="116"/>
      <c r="P104" s="116"/>
      <c r="Q104" s="116"/>
      <c r="R104" s="116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7"/>
      <c r="L105" s="116"/>
      <c r="M105" s="116"/>
      <c r="N105" s="116"/>
      <c r="O105" s="116"/>
      <c r="P105" s="116"/>
      <c r="Q105" s="116"/>
      <c r="R105" s="116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7"/>
      <c r="L107" s="116"/>
      <c r="M107" s="116"/>
      <c r="N107" s="116"/>
      <c r="O107" s="116"/>
      <c r="P107" s="116"/>
      <c r="Q107" s="116"/>
      <c r="R107" s="116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99.089130025824659</v>
      </c>
      <c r="D115" s="22">
        <f t="shared" si="27"/>
        <v>97.053157193692499</v>
      </c>
      <c r="E115" s="22">
        <f t="shared" si="27"/>
        <v>97.607372784533581</v>
      </c>
      <c r="F115" s="22" t="str">
        <f t="shared" si="27"/>
        <v/>
      </c>
      <c r="G115" s="22" t="str">
        <f t="shared" si="27"/>
        <v/>
      </c>
      <c r="H115" s="22" t="str">
        <f t="shared" si="27"/>
        <v/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0</v>
      </c>
      <c r="G116" s="22">
        <f t="shared" si="28"/>
        <v>0</v>
      </c>
      <c r="H116" s="22">
        <f t="shared" si="28"/>
        <v>0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5.5687979650747126</v>
      </c>
      <c r="D117" s="22">
        <f t="shared" si="29"/>
        <v>6.1642563180265508</v>
      </c>
      <c r="E117" s="22">
        <f t="shared" si="29"/>
        <v>6.245360843529828</v>
      </c>
      <c r="F117" s="22" t="str">
        <f t="shared" si="29"/>
        <v/>
      </c>
      <c r="G117" s="22" t="str">
        <f t="shared" si="29"/>
        <v/>
      </c>
      <c r="H117" s="22" t="str">
        <f t="shared" si="29"/>
        <v/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1.3125782680540587</v>
      </c>
      <c r="D118" s="22">
        <f t="shared" si="30"/>
        <v>1.4529291478161979</v>
      </c>
      <c r="E118" s="22">
        <f t="shared" si="30"/>
        <v>1.4720456678056262</v>
      </c>
      <c r="F118" s="22" t="str">
        <f t="shared" si="30"/>
        <v/>
      </c>
      <c r="G118" s="22" t="str">
        <f t="shared" si="30"/>
        <v/>
      </c>
      <c r="H118" s="22" t="str">
        <f t="shared" si="30"/>
        <v/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 t="str">
        <f t="shared" si="31"/>
        <v/>
      </c>
      <c r="G119" s="22" t="str">
        <f t="shared" si="31"/>
        <v/>
      </c>
      <c r="H119" s="22" t="str">
        <f t="shared" si="31"/>
        <v/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2.2833699836068111</v>
      </c>
      <c r="D120" s="22">
        <f t="shared" si="32"/>
        <v>2.5275253180515822</v>
      </c>
      <c r="E120" s="22">
        <f t="shared" si="32"/>
        <v>2.5607805448043401</v>
      </c>
      <c r="F120" s="22" t="str">
        <f t="shared" si="32"/>
        <v/>
      </c>
      <c r="G120" s="22" t="str">
        <f t="shared" si="32"/>
        <v/>
      </c>
      <c r="H120" s="22" t="str">
        <f t="shared" si="32"/>
        <v/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86.18983355825462</v>
      </c>
      <c r="D121" s="22">
        <f t="shared" si="33"/>
        <v>85.290148448043198</v>
      </c>
      <c r="E121" s="22">
        <f t="shared" si="33"/>
        <v>84.075573549257768</v>
      </c>
      <c r="F121" s="22" t="str">
        <f t="shared" si="33"/>
        <v/>
      </c>
      <c r="G121" s="22" t="str">
        <f t="shared" si="33"/>
        <v/>
      </c>
      <c r="H121" s="22" t="str">
        <f t="shared" si="33"/>
        <v/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110.20671834625324</v>
      </c>
      <c r="D122" s="22">
        <f t="shared" si="34"/>
        <v>107.76942355889724</v>
      </c>
      <c r="E122" s="22">
        <f t="shared" si="34"/>
        <v>113.78378378378378</v>
      </c>
      <c r="F122" s="22" t="str">
        <f t="shared" si="34"/>
        <v/>
      </c>
      <c r="G122" s="22" t="str">
        <f t="shared" si="34"/>
        <v/>
      </c>
      <c r="H122" s="22" t="str">
        <f t="shared" si="34"/>
        <v/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92.9</v>
      </c>
      <c r="C123" s="32">
        <f>100-B4</f>
        <v>92.9</v>
      </c>
      <c r="D123" s="32">
        <f>100-B4</f>
        <v>92.9</v>
      </c>
      <c r="E123" s="32">
        <f>100-B4</f>
        <v>92.9</v>
      </c>
      <c r="F123" s="32">
        <f>100-B4</f>
        <v>92.9</v>
      </c>
      <c r="G123" s="32">
        <f>100-B4</f>
        <v>92.9</v>
      </c>
      <c r="H123" s="32">
        <f>100-B4</f>
        <v>92.9</v>
      </c>
      <c r="I123" s="32">
        <f>100-B4</f>
        <v>92.9</v>
      </c>
      <c r="J123" s="32">
        <f>100-B4</f>
        <v>92.9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107.1</v>
      </c>
      <c r="C124" s="22">
        <f>100+B4</f>
        <v>107.1</v>
      </c>
      <c r="D124" s="22">
        <f>100+B4</f>
        <v>107.1</v>
      </c>
      <c r="E124" s="22">
        <f>100+B4</f>
        <v>107.1</v>
      </c>
      <c r="F124" s="22">
        <f>100+B4</f>
        <v>107.1</v>
      </c>
      <c r="G124" s="22">
        <f>100+B4</f>
        <v>107.1</v>
      </c>
      <c r="H124" s="22">
        <f>100+B4</f>
        <v>107.1</v>
      </c>
      <c r="I124" s="22">
        <f>100+B4</f>
        <v>107.1</v>
      </c>
      <c r="J124" s="22">
        <f>100+B4</f>
        <v>107.1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83.4</v>
      </c>
      <c r="C125" s="22">
        <f>100-E4</f>
        <v>83.4</v>
      </c>
      <c r="D125" s="22">
        <f>100-E4</f>
        <v>83.4</v>
      </c>
      <c r="E125" s="22">
        <f>100-E4</f>
        <v>83.4</v>
      </c>
      <c r="F125" s="22">
        <f>100-E4</f>
        <v>83.4</v>
      </c>
      <c r="G125" s="22">
        <f>100-E4</f>
        <v>83.4</v>
      </c>
      <c r="H125" s="22">
        <f>100-E4</f>
        <v>83.4</v>
      </c>
      <c r="I125" s="22">
        <f>100-E4</f>
        <v>83.4</v>
      </c>
      <c r="J125" s="33">
        <f>100-E4</f>
        <v>83.4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116.6</v>
      </c>
      <c r="C126" s="28">
        <f>100+E4</f>
        <v>116.6</v>
      </c>
      <c r="D126" s="28">
        <f>100+E4</f>
        <v>116.6</v>
      </c>
      <c r="E126" s="28">
        <f>100+E4</f>
        <v>116.6</v>
      </c>
      <c r="F126" s="28">
        <f>100+E4</f>
        <v>116.6</v>
      </c>
      <c r="G126" s="28">
        <f>100+E4</f>
        <v>116.6</v>
      </c>
      <c r="H126" s="28">
        <f>100+E4</f>
        <v>116.6</v>
      </c>
      <c r="I126" s="28">
        <f>100+E4</f>
        <v>116.6</v>
      </c>
      <c r="J126" s="29">
        <f>100+E4</f>
        <v>116.6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17.399999999999999" x14ac:dyDescent="0.3">
      <c r="A1" s="98" t="s">
        <v>97</v>
      </c>
    </row>
    <row r="2" spans="1:13" ht="13.8" thickBot="1" x14ac:dyDescent="0.3"/>
    <row r="3" spans="1:13" ht="34.799999999999997" x14ac:dyDescent="0.55000000000000004">
      <c r="B3" s="84" t="s">
        <v>78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</row>
    <row r="4" spans="1:13" x14ac:dyDescent="0.25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ht="14.4" x14ac:dyDescent="0.3">
      <c r="B7" s="87" t="s">
        <v>96</v>
      </c>
      <c r="C7" s="97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25"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x14ac:dyDescent="0.25"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ht="13.8" thickBot="1" x14ac:dyDescent="0.3"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2"/>
    </row>
    <row r="14" spans="1:13" ht="45" thickBot="1" x14ac:dyDescent="0.75">
      <c r="B14" s="93"/>
    </row>
    <row r="15" spans="1:13" ht="44.4" x14ac:dyDescent="0.7">
      <c r="B15" s="94" t="s">
        <v>79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6"/>
    </row>
    <row r="16" spans="1:13" x14ac:dyDescent="0.25"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</row>
    <row r="17" spans="2:13" x14ac:dyDescent="0.25">
      <c r="B17" s="87"/>
      <c r="C17" s="88" t="s">
        <v>94</v>
      </c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 t="s">
        <v>95</v>
      </c>
      <c r="C22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ht="13.8" thickBot="1" x14ac:dyDescent="0.3">
      <c r="B23" s="90" t="s">
        <v>80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2025-02-13T14:07:36Z</dcterms:modified>
</cp:coreProperties>
</file>