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C50DEA2C-B7D0-405E-9AD0-C73EB5070A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I120" i="1" l="1"/>
  <c r="B114" i="1"/>
  <c r="J119" i="1"/>
  <c r="B118" i="1"/>
  <c r="B119" i="1" s="1"/>
  <c r="B116" i="1"/>
  <c r="B117" i="1" s="1"/>
  <c r="G118" i="1"/>
  <c r="C114" i="1"/>
  <c r="H120" i="1"/>
  <c r="G117" i="1"/>
  <c r="G119" i="1" s="1"/>
  <c r="I116" i="1"/>
  <c r="I117" i="1" s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C119" i="1" l="1"/>
</calcChain>
</file>

<file path=xl/sharedStrings.xml><?xml version="1.0" encoding="utf-8"?>
<sst xmlns="http://schemas.openxmlformats.org/spreadsheetml/2006/main" count="106" uniqueCount="96">
  <si>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</si>
  <si>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</si>
  <si>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</si>
  <si>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</si>
  <si>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</si>
  <si>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</si>
  <si>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</si>
  <si>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</si>
  <si>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</si>
  <si>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</si>
  <si>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</si>
  <si>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</si>
  <si>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</si>
  <si>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</si>
  <si>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</si>
  <si>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</si>
  <si>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</si>
  <si>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</si>
  <si>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</si>
  <si>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</si>
  <si>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</si>
  <si>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</si>
  <si>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</si>
  <si>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</si>
  <si>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</si>
  <si>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</si>
  <si>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</si>
  <si>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</si>
  <si>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</si>
  <si>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</si>
  <si>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</si>
  <si>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</si>
  <si>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</si>
  <si>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</si>
  <si>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</si>
  <si>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</si>
  <si>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</si>
  <si>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</si>
  <si>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</si>
  <si>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</si>
  <si>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</si>
  <si>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</si>
  <si>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</si>
  <si>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</si>
  <si>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</si>
  <si>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</si>
  <si>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</si>
  <si>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</si>
  <si>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</si>
  <si>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</si>
  <si>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</si>
  <si>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</si>
  <si>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</si>
  <si>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</si>
  <si>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</si>
  <si>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</si>
  <si>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</si>
  <si>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</si>
  <si>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</si>
  <si>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</si>
  <si>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</si>
  <si>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</si>
  <si>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</si>
  <si>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</si>
  <si>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</si>
  <si>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</si>
  <si>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</si>
  <si>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</si>
  <si>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</si>
  <si>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</si>
  <si>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</si>
  <si>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</si>
  <si>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</si>
  <si>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</si>
  <si>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</si>
  <si>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</si>
  <si>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</si>
  <si>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</si>
  <si>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</si>
  <si>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</si>
  <si>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</si>
  <si>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</si>
  <si>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</si>
  <si>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</si>
  <si>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T3 avpipettert i romtemperatur (Alinity i 2022)</t>
  </si>
  <si>
    <t>Alt innefor krav dag 3, 5 og 7.</t>
  </si>
  <si>
    <t>08.03.2022, Finn Erik Aas</t>
  </si>
  <si>
    <t>T3 avpippetert serum i romtemp, frosset og analysert i batch</t>
  </si>
  <si>
    <t>Antall dager i romtemp</t>
  </si>
  <si>
    <t>Abbott T3</t>
  </si>
  <si>
    <t xml:space="preserve">Godkjenner holdbarhet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</si>
  <si>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</si>
  <si>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</si>
  <si>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</si>
  <si>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Total T3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</si>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</sst>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0" fontId="25" fillId="0" borderId="24" xfId="0" applyFont="1" applyBorder="1" applyAlignment="1">
      <alignment horizontal="center"/>
    </xf>
    <xf numFmtId="2" fontId="25" fillId="0" borderId="24" xfId="0" applyNumberFormat="1" applyFont="1" applyBorder="1" applyAlignment="1">
      <alignment horizontal="center"/>
    </xf>
    <xf numFmtId="4" fontId="25" fillId="0" borderId="24" xfId="0" applyNumberFormat="1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1.41</c:v>
                </c:pt>
                <c:pt idx="1">
                  <c:v>1.47</c:v>
                </c:pt>
                <c:pt idx="2" formatCode="General">
                  <c:v>1.51</c:v>
                </c:pt>
                <c:pt idx="3" formatCode="#,##0.00">
                  <c:v>1.52</c:v>
                </c:pt>
                <c:pt idx="4">
                  <c:v>1.58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1.54</c:v>
                </c:pt>
                <c:pt idx="1">
                  <c:v>1.55</c:v>
                </c:pt>
                <c:pt idx="2" formatCode="General">
                  <c:v>1.58</c:v>
                </c:pt>
                <c:pt idx="3" formatCode="#,##0.00">
                  <c:v>1.56</c:v>
                </c:pt>
                <c:pt idx="4">
                  <c:v>1.63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1.29</c:v>
                </c:pt>
                <c:pt idx="1">
                  <c:v>1.31</c:v>
                </c:pt>
                <c:pt idx="2" formatCode="General">
                  <c:v>1.34</c:v>
                </c:pt>
                <c:pt idx="3" formatCode="#,##0.00">
                  <c:v>1.31</c:v>
                </c:pt>
                <c:pt idx="4">
                  <c:v>1.37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1.27</c:v>
                </c:pt>
                <c:pt idx="1">
                  <c:v>1.32</c:v>
                </c:pt>
                <c:pt idx="2" formatCode="General">
                  <c:v>1.34</c:v>
                </c:pt>
                <c:pt idx="3" formatCode="#,##0.00">
                  <c:v>1.32</c:v>
                </c:pt>
                <c:pt idx="4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2.6</c:v>
                </c:pt>
                <c:pt idx="1">
                  <c:v>2.62</c:v>
                </c:pt>
                <c:pt idx="2" formatCode="General">
                  <c:v>2.71</c:v>
                </c:pt>
                <c:pt idx="3" formatCode="#,##0.00">
                  <c:v>2.59</c:v>
                </c:pt>
                <c:pt idx="4">
                  <c:v>2.75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1.53</c:v>
                </c:pt>
                <c:pt idx="1">
                  <c:v>1.5</c:v>
                </c:pt>
                <c:pt idx="2" formatCode="General">
                  <c:v>1.56</c:v>
                </c:pt>
                <c:pt idx="3" formatCode="#,##0.00">
                  <c:v>1.57</c:v>
                </c:pt>
                <c:pt idx="4">
                  <c:v>1.58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1.43</c:v>
                </c:pt>
                <c:pt idx="1">
                  <c:v>1.48</c:v>
                </c:pt>
                <c:pt idx="2" formatCode="General">
                  <c:v>1.47</c:v>
                </c:pt>
                <c:pt idx="3" formatCode="#,##0.00">
                  <c:v>1.48</c:v>
                </c:pt>
                <c:pt idx="4">
                  <c:v>1.55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1.33</c:v>
                </c:pt>
                <c:pt idx="1">
                  <c:v>1.38</c:v>
                </c:pt>
                <c:pt idx="2" formatCode="General">
                  <c:v>1.33</c:v>
                </c:pt>
                <c:pt idx="3" formatCode="#,##0.00">
                  <c:v>1.38</c:v>
                </c:pt>
                <c:pt idx="4">
                  <c:v>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1.05</c:v>
                </c:pt>
                <c:pt idx="1">
                  <c:v>1.07</c:v>
                </c:pt>
                <c:pt idx="2" formatCode="General">
                  <c:v>1.07</c:v>
                </c:pt>
                <c:pt idx="3" formatCode="#,##0.00">
                  <c:v>1.1100000000000001</c:v>
                </c:pt>
                <c:pt idx="4">
                  <c:v>1.0900000000000001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1.46</c:v>
                </c:pt>
                <c:pt idx="1">
                  <c:v>1.56</c:v>
                </c:pt>
                <c:pt idx="2" formatCode="General">
                  <c:v>1.48</c:v>
                </c:pt>
                <c:pt idx="3" formatCode="#,##0.00">
                  <c:v>1.54</c:v>
                </c:pt>
                <c:pt idx="4">
                  <c:v>1.51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1.41</c:v>
                </c:pt>
                <c:pt idx="1">
                  <c:v>1.45</c:v>
                </c:pt>
                <c:pt idx="2" formatCode="General">
                  <c:v>1.47</c:v>
                </c:pt>
                <c:pt idx="3" formatCode="#,##0.00">
                  <c:v>1.47</c:v>
                </c:pt>
                <c:pt idx="4">
                  <c:v>1.52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1.33</c:v>
                </c:pt>
                <c:pt idx="1">
                  <c:v>1.38</c:v>
                </c:pt>
                <c:pt idx="2" formatCode="General">
                  <c:v>1.44</c:v>
                </c:pt>
                <c:pt idx="3" formatCode="#,##0.00">
                  <c:v>1.4</c:v>
                </c:pt>
                <c:pt idx="4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94432"/>
        <c:axId val="43796352"/>
      </c:scatterChart>
      <c:valAx>
        <c:axId val="43794432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96352"/>
        <c:crosses val="autoZero"/>
        <c:crossBetween val="midCat"/>
      </c:valAx>
      <c:valAx>
        <c:axId val="43796352"/>
        <c:scaling>
          <c:orientation val="minMax"/>
          <c:max val="3"/>
          <c:min val="0.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9443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104.25531914893618</c:v>
                </c:pt>
                <c:pt idx="2">
                  <c:v>107.0921985815603</c:v>
                </c:pt>
                <c:pt idx="3">
                  <c:v>107.80141843971631</c:v>
                </c:pt>
                <c:pt idx="4">
                  <c:v>112.05673758865248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100.64935064935065</c:v>
                </c:pt>
                <c:pt idx="2">
                  <c:v>102.59740259740259</c:v>
                </c:pt>
                <c:pt idx="3">
                  <c:v>101.2987012987013</c:v>
                </c:pt>
                <c:pt idx="4">
                  <c:v>105.84415584415584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101.55038759689923</c:v>
                </c:pt>
                <c:pt idx="2">
                  <c:v>103.87596899224806</c:v>
                </c:pt>
                <c:pt idx="3">
                  <c:v>101.55038759689923</c:v>
                </c:pt>
                <c:pt idx="4">
                  <c:v>106.20155038759691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103.93700787401573</c:v>
                </c:pt>
                <c:pt idx="2">
                  <c:v>105.51181102362206</c:v>
                </c:pt>
                <c:pt idx="3">
                  <c:v>103.93700787401573</c:v>
                </c:pt>
                <c:pt idx="4">
                  <c:v>118.11023622047243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100.76923076923077</c:v>
                </c:pt>
                <c:pt idx="2">
                  <c:v>104.23076923076921</c:v>
                </c:pt>
                <c:pt idx="3">
                  <c:v>99.615384615384599</c:v>
                </c:pt>
                <c:pt idx="4">
                  <c:v>105.76923076923077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98.039215686274503</c:v>
                </c:pt>
                <c:pt idx="2">
                  <c:v>101.96078431372548</c:v>
                </c:pt>
                <c:pt idx="3">
                  <c:v>102.61437908496734</c:v>
                </c:pt>
                <c:pt idx="4">
                  <c:v>103.26797385620917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103.49650349650349</c:v>
                </c:pt>
                <c:pt idx="2">
                  <c:v>102.79720279720279</c:v>
                </c:pt>
                <c:pt idx="3">
                  <c:v>103.49650349650349</c:v>
                </c:pt>
                <c:pt idx="4">
                  <c:v>108.3916083916084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103.75939849624058</c:v>
                </c:pt>
                <c:pt idx="2">
                  <c:v>100</c:v>
                </c:pt>
                <c:pt idx="3">
                  <c:v>103.75939849624058</c:v>
                </c:pt>
                <c:pt idx="4">
                  <c:v>103.75939849624058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101.9047619047619</c:v>
                </c:pt>
                <c:pt idx="2">
                  <c:v>101.9047619047619</c:v>
                </c:pt>
                <c:pt idx="3">
                  <c:v>105.71428571428572</c:v>
                </c:pt>
                <c:pt idx="4">
                  <c:v>103.80952380952382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106.84931506849315</c:v>
                </c:pt>
                <c:pt idx="2">
                  <c:v>101.36986301369863</c:v>
                </c:pt>
                <c:pt idx="3">
                  <c:v>105.47945205479452</c:v>
                </c:pt>
                <c:pt idx="4">
                  <c:v>103.42465753424659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102.83687943262412</c:v>
                </c:pt>
                <c:pt idx="2">
                  <c:v>104.25531914893618</c:v>
                </c:pt>
                <c:pt idx="3">
                  <c:v>104.25531914893618</c:v>
                </c:pt>
                <c:pt idx="4">
                  <c:v>107.80141843971631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103.75939849624058</c:v>
                </c:pt>
                <c:pt idx="2">
                  <c:v>108.27067669172932</c:v>
                </c:pt>
                <c:pt idx="3">
                  <c:v>105.26315789473684</c:v>
                </c:pt>
                <c:pt idx="4">
                  <c:v>97.744360902255636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1.1660104883268692</c:v>
                  </c:pt>
                  <c:pt idx="2">
                    <c:v>1.2473260532697923</c:v>
                  </c:pt>
                  <c:pt idx="3">
                    <c:v>1.1606681850961011</c:v>
                  </c:pt>
                  <c:pt idx="4">
                    <c:v>2.629749952201117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1.1660104883268692</c:v>
                  </c:pt>
                  <c:pt idx="2">
                    <c:v>1.2473260532697923</c:v>
                  </c:pt>
                  <c:pt idx="3">
                    <c:v>1.1606681850961011</c:v>
                  </c:pt>
                  <c:pt idx="4">
                    <c:v>2.629749952201117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102.65056405163091</c:v>
                </c:pt>
                <c:pt idx="2">
                  <c:v>103.65556319130472</c:v>
                </c:pt>
                <c:pt idx="3">
                  <c:v>103.7321163095985</c:v>
                </c:pt>
                <c:pt idx="4">
                  <c:v>106.34840435332576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94.2</c:v>
                </c:pt>
                <c:pt idx="1">
                  <c:v>94.2</c:v>
                </c:pt>
                <c:pt idx="2">
                  <c:v>94.2</c:v>
                </c:pt>
                <c:pt idx="3">
                  <c:v>94.2</c:v>
                </c:pt>
                <c:pt idx="4">
                  <c:v>94.2</c:v>
                </c:pt>
                <c:pt idx="5">
                  <c:v>94.2</c:v>
                </c:pt>
                <c:pt idx="6">
                  <c:v>94.2</c:v>
                </c:pt>
                <c:pt idx="7">
                  <c:v>94.2</c:v>
                </c:pt>
                <c:pt idx="8">
                  <c:v>94.2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105.8</c:v>
                </c:pt>
                <c:pt idx="1">
                  <c:v>105.8</c:v>
                </c:pt>
                <c:pt idx="2">
                  <c:v>105.8</c:v>
                </c:pt>
                <c:pt idx="3">
                  <c:v>105.8</c:v>
                </c:pt>
                <c:pt idx="4">
                  <c:v>105.8</c:v>
                </c:pt>
                <c:pt idx="5">
                  <c:v>105.8</c:v>
                </c:pt>
                <c:pt idx="6">
                  <c:v>105.8</c:v>
                </c:pt>
                <c:pt idx="7">
                  <c:v>105.8</c:v>
                </c:pt>
                <c:pt idx="8">
                  <c:v>105.8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88.4</c:v>
                </c:pt>
                <c:pt idx="1">
                  <c:v>88.4</c:v>
                </c:pt>
                <c:pt idx="2">
                  <c:v>88.4</c:v>
                </c:pt>
                <c:pt idx="3">
                  <c:v>88.4</c:v>
                </c:pt>
                <c:pt idx="4">
                  <c:v>88.4</c:v>
                </c:pt>
                <c:pt idx="5">
                  <c:v>88.4</c:v>
                </c:pt>
                <c:pt idx="6">
                  <c:v>88.4</c:v>
                </c:pt>
                <c:pt idx="7">
                  <c:v>88.4</c:v>
                </c:pt>
                <c:pt idx="8">
                  <c:v>88.4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111.6</c:v>
                </c:pt>
                <c:pt idx="1">
                  <c:v>111.6</c:v>
                </c:pt>
                <c:pt idx="2">
                  <c:v>111.6</c:v>
                </c:pt>
                <c:pt idx="3">
                  <c:v>111.6</c:v>
                </c:pt>
                <c:pt idx="4">
                  <c:v>111.6</c:v>
                </c:pt>
                <c:pt idx="5">
                  <c:v>111.6</c:v>
                </c:pt>
                <c:pt idx="6">
                  <c:v>111.6</c:v>
                </c:pt>
                <c:pt idx="7">
                  <c:v>111.6</c:v>
                </c:pt>
                <c:pt idx="8">
                  <c:v>111.6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0528"/>
        <c:axId val="66782336"/>
      </c:scatterChart>
      <c:valAx>
        <c:axId val="66710528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782336"/>
        <c:crosses val="autoZero"/>
        <c:crossBetween val="midCat"/>
      </c:valAx>
      <c:valAx>
        <c:axId val="6678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671052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D8" sqref="D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4" t="s">
        <v>0</v>
      </c>
      <c r="D3" s="124"/>
      <c r="E3" s="124"/>
      <c r="F3" s="124"/>
      <c r="G3" s="124"/>
      <c r="H3" s="124"/>
      <c r="I3" s="124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5" t="s">
        <v>91</v>
      </c>
      <c r="E8" s="116"/>
      <c r="F8" s="116"/>
      <c r="G8" s="116"/>
      <c r="H8" s="116"/>
      <c r="I8" s="117"/>
    </row>
    <row r="9" spans="3:9" ht="26.25" customHeight="1" x14ac:dyDescent="0.4">
      <c r="C9" s="69" t="s">
        <v>4</v>
      </c>
      <c r="D9" s="115" t="s">
        <v>92</v>
      </c>
      <c r="E9" s="116"/>
      <c r="F9" s="116"/>
      <c r="G9" s="116"/>
      <c r="H9" s="116"/>
      <c r="I9" s="117"/>
    </row>
    <row r="10" spans="3:9" ht="20" x14ac:dyDescent="0.4">
      <c r="C10" s="69" t="s">
        <v>5</v>
      </c>
      <c r="D10" s="118" t="s">
        <v>93</v>
      </c>
      <c r="E10" s="119"/>
      <c r="F10" s="119"/>
      <c r="G10" s="119"/>
      <c r="H10" s="119"/>
      <c r="I10" s="120"/>
    </row>
    <row r="11" spans="3:9" x14ac:dyDescent="0.25">
      <c r="C11" s="70" t="s">
        <v>6</v>
      </c>
      <c r="D11" s="121"/>
      <c r="E11" s="122"/>
      <c r="F11" s="122"/>
      <c r="G11" s="122"/>
      <c r="H11" s="122"/>
      <c r="I11" s="123"/>
    </row>
    <row r="12" spans="3:9" ht="25.5" customHeight="1" x14ac:dyDescent="0.4">
      <c r="C12" s="69" t="s">
        <v>7</v>
      </c>
      <c r="D12" s="115" t="s">
        <v>94</v>
      </c>
      <c r="E12" s="116"/>
      <c r="F12" s="116"/>
      <c r="G12" s="116"/>
      <c r="H12" s="116"/>
      <c r="I12" s="117"/>
    </row>
    <row r="13" spans="3:9" ht="24.75" customHeight="1" x14ac:dyDescent="0.4">
      <c r="C13" s="69" t="s">
        <v>8</v>
      </c>
      <c r="D13" s="115" t="s">
        <v>95</v>
      </c>
      <c r="E13" s="116"/>
      <c r="F13" s="116"/>
      <c r="G13" s="116"/>
      <c r="H13" s="116"/>
      <c r="I13" s="117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12" sqref="A12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87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89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88</v>
      </c>
      <c r="B26" s="114">
        <v>0</v>
      </c>
      <c r="C26" s="114">
        <v>3</v>
      </c>
      <c r="D26" s="114">
        <v>5</v>
      </c>
      <c r="E26" s="114">
        <v>7</v>
      </c>
      <c r="F26" s="114">
        <v>10</v>
      </c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5" t="s">
        <v>47</v>
      </c>
      <c r="B44" s="125"/>
      <c r="C44" s="125"/>
      <c r="D44" s="125"/>
      <c r="E44" s="125"/>
      <c r="F44" s="125"/>
      <c r="G44" s="125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Normal="100" workbookViewId="0">
      <selection activeCell="E8" sqref="E8:E19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1" t="s">
        <v>84</v>
      </c>
      <c r="D1" s="132"/>
      <c r="E1" s="132"/>
      <c r="F1" s="132"/>
      <c r="G1" s="132"/>
      <c r="H1" s="132"/>
      <c r="I1" s="132"/>
      <c r="J1" s="132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5.8</v>
      </c>
      <c r="C3" s="18" t="s">
        <v>50</v>
      </c>
      <c r="D3" s="17"/>
      <c r="E3" s="7">
        <v>11.6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3" t="s">
        <v>62</v>
      </c>
      <c r="C7" s="134"/>
      <c r="D7" s="134"/>
      <c r="E7" s="134"/>
      <c r="F7" s="134"/>
      <c r="G7" s="134"/>
      <c r="H7" s="134"/>
      <c r="I7" s="135"/>
      <c r="J7" s="136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9">
        <v>1.41</v>
      </c>
      <c r="C8" s="109">
        <v>1.47</v>
      </c>
      <c r="D8" s="108">
        <v>1.51</v>
      </c>
      <c r="E8" s="110">
        <v>1.52</v>
      </c>
      <c r="F8" s="109">
        <v>1.58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9">
        <v>1.54</v>
      </c>
      <c r="C9" s="109">
        <v>1.55</v>
      </c>
      <c r="D9" s="108">
        <v>1.58</v>
      </c>
      <c r="E9" s="110">
        <v>1.56</v>
      </c>
      <c r="F9" s="109">
        <v>1.63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9">
        <v>1.29</v>
      </c>
      <c r="C10" s="109">
        <v>1.31</v>
      </c>
      <c r="D10" s="108">
        <v>1.34</v>
      </c>
      <c r="E10" s="110">
        <v>1.31</v>
      </c>
      <c r="F10" s="109">
        <v>1.37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9">
        <v>1.27</v>
      </c>
      <c r="C11" s="109">
        <v>1.32</v>
      </c>
      <c r="D11" s="108">
        <v>1.34</v>
      </c>
      <c r="E11" s="110">
        <v>1.32</v>
      </c>
      <c r="F11" s="109">
        <v>1.5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9">
        <v>2.6</v>
      </c>
      <c r="C12" s="109">
        <v>2.62</v>
      </c>
      <c r="D12" s="108">
        <v>2.71</v>
      </c>
      <c r="E12" s="110">
        <v>2.59</v>
      </c>
      <c r="F12" s="109">
        <v>2.75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9">
        <v>1.53</v>
      </c>
      <c r="C13" s="109">
        <v>1.5</v>
      </c>
      <c r="D13" s="108">
        <v>1.56</v>
      </c>
      <c r="E13" s="110">
        <v>1.57</v>
      </c>
      <c r="F13" s="109">
        <v>1.58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9">
        <v>1.43</v>
      </c>
      <c r="C14" s="109">
        <v>1.48</v>
      </c>
      <c r="D14" s="108">
        <v>1.47</v>
      </c>
      <c r="E14" s="110">
        <v>1.48</v>
      </c>
      <c r="F14" s="109">
        <v>1.55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9">
        <v>1.33</v>
      </c>
      <c r="C15" s="109">
        <v>1.38</v>
      </c>
      <c r="D15" s="108">
        <v>1.33</v>
      </c>
      <c r="E15" s="110">
        <v>1.38</v>
      </c>
      <c r="F15" s="109">
        <v>1.38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9">
        <v>1.05</v>
      </c>
      <c r="C16" s="109">
        <v>1.07</v>
      </c>
      <c r="D16" s="108">
        <v>1.07</v>
      </c>
      <c r="E16" s="110">
        <v>1.1100000000000001</v>
      </c>
      <c r="F16" s="109">
        <v>1.0900000000000001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9">
        <v>1.46</v>
      </c>
      <c r="C17" s="109">
        <v>1.56</v>
      </c>
      <c r="D17" s="108">
        <v>1.48</v>
      </c>
      <c r="E17" s="110">
        <v>1.54</v>
      </c>
      <c r="F17" s="109">
        <v>1.51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9">
        <v>1.41</v>
      </c>
      <c r="C18" s="109">
        <v>1.45</v>
      </c>
      <c r="D18" s="108">
        <v>1.47</v>
      </c>
      <c r="E18" s="110">
        <v>1.47</v>
      </c>
      <c r="F18" s="109">
        <v>1.52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9">
        <v>1.33</v>
      </c>
      <c r="C19" s="109">
        <v>1.38</v>
      </c>
      <c r="D19" s="108">
        <v>1.44</v>
      </c>
      <c r="E19" s="110">
        <v>1.4</v>
      </c>
      <c r="F19" s="109">
        <v>1.3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6" t="s">
        <v>63</v>
      </c>
      <c r="L40" s="127"/>
      <c r="M40" s="127"/>
      <c r="N40" s="127"/>
      <c r="O40" s="127"/>
      <c r="P40" s="127"/>
      <c r="Q40" s="127"/>
      <c r="R40" s="127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7" t="s">
        <v>64</v>
      </c>
      <c r="C61" s="138"/>
      <c r="D61" s="138"/>
      <c r="E61" s="138"/>
      <c r="F61" s="138"/>
      <c r="G61" s="138"/>
      <c r="H61" s="138"/>
      <c r="I61" s="138"/>
      <c r="J61" s="138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104.25531914893618</v>
      </c>
      <c r="D64" s="25">
        <f t="shared" ref="D64:D73" si="2">IF((B8&lt;&gt;0)*ISNUMBER(D8),100*(D8/B8),"")</f>
        <v>107.0921985815603</v>
      </c>
      <c r="E64" s="25">
        <f t="shared" ref="E64:E73" si="3">IF((B8&lt;&gt;0)*ISNUMBER(E8),100*(E8/B8),"")</f>
        <v>107.80141843971631</v>
      </c>
      <c r="F64" s="25">
        <f t="shared" ref="F64:F73" si="4">IF((B8&lt;&gt;0)*ISNUMBER(F8),100*(F8/B8),"")</f>
        <v>112.05673758865248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100.64935064935065</v>
      </c>
      <c r="D65" s="25">
        <f t="shared" si="2"/>
        <v>102.59740259740259</v>
      </c>
      <c r="E65" s="25">
        <f t="shared" si="3"/>
        <v>101.2987012987013</v>
      </c>
      <c r="F65" s="25">
        <f t="shared" si="4"/>
        <v>105.84415584415584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101.55038759689923</v>
      </c>
      <c r="D66" s="25">
        <f t="shared" si="2"/>
        <v>103.87596899224806</v>
      </c>
      <c r="E66" s="25">
        <f t="shared" si="3"/>
        <v>101.55038759689923</v>
      </c>
      <c r="F66" s="25">
        <f t="shared" si="4"/>
        <v>106.20155038759691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103.93700787401573</v>
      </c>
      <c r="D67" s="25">
        <f t="shared" si="2"/>
        <v>105.51181102362206</v>
      </c>
      <c r="E67" s="25">
        <f t="shared" si="3"/>
        <v>103.93700787401573</v>
      </c>
      <c r="F67" s="25">
        <f t="shared" si="4"/>
        <v>118.11023622047243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100.76923076923077</v>
      </c>
      <c r="D68" s="25">
        <f t="shared" si="2"/>
        <v>104.23076923076921</v>
      </c>
      <c r="E68" s="25">
        <f t="shared" si="3"/>
        <v>99.615384615384599</v>
      </c>
      <c r="F68" s="25">
        <f t="shared" si="4"/>
        <v>105.76923076923077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98.039215686274503</v>
      </c>
      <c r="D69" s="25">
        <f t="shared" si="2"/>
        <v>101.96078431372548</v>
      </c>
      <c r="E69" s="25">
        <f t="shared" si="3"/>
        <v>102.61437908496734</v>
      </c>
      <c r="F69" s="25">
        <f t="shared" si="4"/>
        <v>103.26797385620917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103.49650349650349</v>
      </c>
      <c r="D70" s="25">
        <f t="shared" si="2"/>
        <v>102.79720279720279</v>
      </c>
      <c r="E70" s="25">
        <f t="shared" si="3"/>
        <v>103.49650349650349</v>
      </c>
      <c r="F70" s="25">
        <f t="shared" si="4"/>
        <v>108.3916083916084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103.75939849624058</v>
      </c>
      <c r="D71" s="25">
        <f t="shared" si="2"/>
        <v>100</v>
      </c>
      <c r="E71" s="25">
        <f t="shared" si="3"/>
        <v>103.75939849624058</v>
      </c>
      <c r="F71" s="25">
        <f t="shared" si="4"/>
        <v>103.75939849624058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101.9047619047619</v>
      </c>
      <c r="D72" s="25">
        <f t="shared" si="2"/>
        <v>101.9047619047619</v>
      </c>
      <c r="E72" s="25">
        <f t="shared" si="3"/>
        <v>105.71428571428572</v>
      </c>
      <c r="F72" s="25">
        <f t="shared" si="4"/>
        <v>103.80952380952382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106.84931506849315</v>
      </c>
      <c r="D73" s="25">
        <f t="shared" si="2"/>
        <v>101.36986301369863</v>
      </c>
      <c r="E73" s="25">
        <f t="shared" si="3"/>
        <v>105.47945205479452</v>
      </c>
      <c r="F73" s="25">
        <f t="shared" si="4"/>
        <v>103.42465753424659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102.83687943262412</v>
      </c>
      <c r="D74" s="25">
        <f t="shared" ref="D74:D103" si="11">IF((B18&lt;&gt;0)*ISNUMBER(D18),100*(D18/B18),"")</f>
        <v>104.25531914893618</v>
      </c>
      <c r="E74" s="25">
        <f t="shared" ref="E74:E103" si="12">IF((B18&lt;&gt;0)*ISNUMBER(E18),100*(E18/B18),"")</f>
        <v>104.25531914893618</v>
      </c>
      <c r="F74" s="25">
        <f t="shared" ref="F74:F103" si="13">IF((B18&lt;&gt;0)*ISNUMBER(F18),100*(F18/B18),"")</f>
        <v>107.80141843971631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103.75939849624058</v>
      </c>
      <c r="D75" s="25">
        <f t="shared" si="11"/>
        <v>108.27067669172932</v>
      </c>
      <c r="E75" s="25">
        <f t="shared" si="12"/>
        <v>105.26315789473684</v>
      </c>
      <c r="F75" s="25">
        <f t="shared" si="13"/>
        <v>97.744360902255636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8" t="s">
        <v>65</v>
      </c>
      <c r="L102" s="129"/>
      <c r="M102" s="129"/>
      <c r="N102" s="129"/>
      <c r="O102" s="129"/>
      <c r="P102" s="129"/>
      <c r="Q102" s="129"/>
      <c r="R102" s="129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30"/>
      <c r="L103" s="129"/>
      <c r="M103" s="129"/>
      <c r="N103" s="129"/>
      <c r="O103" s="129"/>
      <c r="P103" s="129"/>
      <c r="Q103" s="129"/>
      <c r="R103" s="129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30"/>
      <c r="L104" s="129"/>
      <c r="M104" s="129"/>
      <c r="N104" s="129"/>
      <c r="O104" s="129"/>
      <c r="P104" s="129"/>
      <c r="Q104" s="129"/>
      <c r="R104" s="129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30"/>
      <c r="L105" s="129"/>
      <c r="M105" s="129"/>
      <c r="N105" s="129"/>
      <c r="O105" s="129"/>
      <c r="P105" s="129"/>
      <c r="Q105" s="129"/>
      <c r="R105" s="129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30"/>
      <c r="L106" s="129"/>
      <c r="M106" s="129"/>
      <c r="N106" s="129"/>
      <c r="O106" s="129"/>
      <c r="P106" s="129"/>
      <c r="Q106" s="129"/>
      <c r="R106" s="129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102.65056405163091</v>
      </c>
      <c r="D114" s="26">
        <f t="shared" si="27"/>
        <v>103.65556319130472</v>
      </c>
      <c r="E114" s="26">
        <f t="shared" si="27"/>
        <v>103.7321163095985</v>
      </c>
      <c r="F114" s="26">
        <f t="shared" si="27"/>
        <v>106.34840435332576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2.2491302191615183</v>
      </c>
      <c r="D116" s="26">
        <f t="shared" si="29"/>
        <v>2.4059806902612682</v>
      </c>
      <c r="E116" s="26">
        <f t="shared" si="29"/>
        <v>2.2388253927842823</v>
      </c>
      <c r="F116" s="26">
        <f t="shared" si="29"/>
        <v>5.0725530735329283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0.64926796873771231</v>
      </c>
      <c r="D117" s="26">
        <f t="shared" si="30"/>
        <v>0.69454679959369248</v>
      </c>
      <c r="E117" s="26">
        <f t="shared" si="30"/>
        <v>0.64629322159628755</v>
      </c>
      <c r="F117" s="26">
        <f t="shared" si="30"/>
        <v>1.4643199412414498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1.1660104883268692</v>
      </c>
      <c r="D119" s="26">
        <f t="shared" si="32"/>
        <v>1.2473260532697923</v>
      </c>
      <c r="E119" s="26">
        <f t="shared" si="32"/>
        <v>1.1606681850961011</v>
      </c>
      <c r="F119" s="26">
        <f t="shared" si="32"/>
        <v>2.629749952201117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98.039215686274503</v>
      </c>
      <c r="D120" s="26">
        <f t="shared" si="33"/>
        <v>100</v>
      </c>
      <c r="E120" s="26">
        <f t="shared" si="33"/>
        <v>99.615384615384599</v>
      </c>
      <c r="F120" s="26">
        <f t="shared" si="33"/>
        <v>97.744360902255636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106.84931506849315</v>
      </c>
      <c r="D121" s="26">
        <f t="shared" si="34"/>
        <v>108.27067669172932</v>
      </c>
      <c r="E121" s="26">
        <f t="shared" si="34"/>
        <v>107.80141843971631</v>
      </c>
      <c r="F121" s="26">
        <f t="shared" si="34"/>
        <v>118.11023622047243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94.2</v>
      </c>
      <c r="C122" s="38">
        <f>100-B3</f>
        <v>94.2</v>
      </c>
      <c r="D122" s="38">
        <f>100-B3</f>
        <v>94.2</v>
      </c>
      <c r="E122" s="38">
        <f>100-B3</f>
        <v>94.2</v>
      </c>
      <c r="F122" s="38">
        <f>100-B3</f>
        <v>94.2</v>
      </c>
      <c r="G122" s="38">
        <f>100-B3</f>
        <v>94.2</v>
      </c>
      <c r="H122" s="38">
        <f>100-B3</f>
        <v>94.2</v>
      </c>
      <c r="I122" s="38">
        <f>100-B3</f>
        <v>94.2</v>
      </c>
      <c r="J122" s="38">
        <f>100-B3</f>
        <v>94.2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105.8</v>
      </c>
      <c r="C123" s="24">
        <f>100+B3</f>
        <v>105.8</v>
      </c>
      <c r="D123" s="24">
        <f>100+B3</f>
        <v>105.8</v>
      </c>
      <c r="E123" s="24">
        <f>100+B3</f>
        <v>105.8</v>
      </c>
      <c r="F123" s="24">
        <f>100+B3</f>
        <v>105.8</v>
      </c>
      <c r="G123" s="24">
        <f>100+B3</f>
        <v>105.8</v>
      </c>
      <c r="H123" s="24">
        <f>100+B3</f>
        <v>105.8</v>
      </c>
      <c r="I123" s="24">
        <f>100+B3</f>
        <v>105.8</v>
      </c>
      <c r="J123" s="24">
        <f>100+B3</f>
        <v>105.8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88.4</v>
      </c>
      <c r="C124" s="24">
        <f>100-E3</f>
        <v>88.4</v>
      </c>
      <c r="D124" s="24">
        <f>100-E3</f>
        <v>88.4</v>
      </c>
      <c r="E124" s="24">
        <f>100-E3</f>
        <v>88.4</v>
      </c>
      <c r="F124" s="24">
        <f>100-E3</f>
        <v>88.4</v>
      </c>
      <c r="G124" s="24">
        <f>100-E3</f>
        <v>88.4</v>
      </c>
      <c r="H124" s="24">
        <f>100-E3</f>
        <v>88.4</v>
      </c>
      <c r="I124" s="24">
        <f>100-E3</f>
        <v>88.4</v>
      </c>
      <c r="J124" s="39">
        <f>100-E3</f>
        <v>88.4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111.6</v>
      </c>
      <c r="C125" s="41">
        <f>100+E3</f>
        <v>111.6</v>
      </c>
      <c r="D125" s="41">
        <f>100+E3</f>
        <v>111.6</v>
      </c>
      <c r="E125" s="41">
        <f>100+E3</f>
        <v>111.6</v>
      </c>
      <c r="F125" s="41">
        <f>100+E3</f>
        <v>111.6</v>
      </c>
      <c r="G125" s="41">
        <f>100+E3</f>
        <v>111.6</v>
      </c>
      <c r="H125" s="41">
        <f>100+E3</f>
        <v>111.6</v>
      </c>
      <c r="I125" s="41">
        <f>100+E3</f>
        <v>111.6</v>
      </c>
      <c r="J125" s="37">
        <f>100+E3</f>
        <v>111.6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01" t="s">
        <v>85</v>
      </c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11"/>
      <c r="D8" s="11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11"/>
      <c r="D9" s="111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2" t="s">
        <v>90</v>
      </c>
      <c r="D17" s="112"/>
      <c r="E17" s="112"/>
      <c r="F17" s="112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2"/>
      <c r="D18" s="112"/>
      <c r="E18" s="112"/>
      <c r="F18" s="112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2"/>
      <c r="D19" s="112"/>
      <c r="E19" s="112"/>
      <c r="F19" s="112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2"/>
      <c r="D20" s="112"/>
      <c r="E20" s="112"/>
      <c r="F20" s="112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2"/>
      <c r="D21" s="112"/>
      <c r="E21" s="112"/>
      <c r="F21" s="112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2"/>
      <c r="D22" s="112"/>
      <c r="E22" s="112"/>
      <c r="F22" s="112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3"/>
      <c r="D23" s="113" t="s">
        <v>86</v>
      </c>
      <c r="E23" s="113"/>
      <c r="F23" s="113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2022-04-22T07:38:22Z</dcterms:modified>
  <cp:category/>
  <cp:contentStatus/>
</cp:coreProperties>
</file>