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37F23E21-6D85-468A-999B-7B4467294D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G117" i="1"/>
  <c r="G119" i="1" s="1"/>
  <c r="H120" i="1"/>
  <c r="B114" i="1" l="1"/>
  <c r="B116" i="1"/>
  <c r="B117" i="1" s="1"/>
  <c r="B118" i="1"/>
  <c r="B119" i="1" s="1"/>
  <c r="I120" i="1"/>
  <c r="G118" i="1"/>
  <c r="C114" i="1"/>
  <c r="J119" i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<sst xmlns="http://schemas.openxmlformats.org/spreadsheetml/2006/main" count="106" uniqueCount="96">
  <si>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</si>
  <si>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</si>
  <si>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</si>
  <si>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</si>
  <si>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</si>
  <si>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</si>
  <si>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</si>
  <si>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</si>
  <si>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</si>
  <si>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</si>
  <si>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</si>
  <si>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</si>
  <si>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</si>
  <si>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</si>
  <si>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</si>
  <si>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</si>
  <si>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</si>
  <si>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</si>
  <si>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</si>
  <si>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</si>
  <si>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</si>
  <si>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</si>
  <si>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</si>
  <si>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</si>
  <si>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</si>
  <si>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</si>
  <si>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</si>
  <si>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</si>
  <si>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</si>
  <si>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</si>
  <si>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</si>
  <si>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</si>
  <si>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</si>
  <si>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</si>
  <si>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</si>
  <si>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</si>
  <si>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</si>
  <si>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</si>
  <si>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</si>
  <si>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</si>
  <si>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</si>
  <si>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</si>
  <si>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</si>
  <si>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</si>
  <si>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</si>
  <si>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</si>
  <si>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</si>
  <si>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</si>
  <si>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</si>
  <si>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</si>
  <si>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</si>
  <si>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</si>
  <si>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</si>
  <si>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</si>
  <si>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</si>
  <si>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</si>
  <si>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</si>
  <si>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</si>
  <si>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</si>
  <si>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</si>
  <si>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</si>
  <si>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</si>
  <si>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</si>
  <si>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</si>
  <si>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</si>
  <si>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</si>
  <si>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</si>
  <si>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</si>
  <si>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</si>
  <si>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</si>
  <si>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</si>
  <si>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</si>
  <si>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</si>
  <si>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</si>
  <si>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</si>
  <si>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</si>
  <si>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</si>
  <si>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</si>
  <si>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</si>
  <si>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</si>
  <si>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</si>
  <si>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</si>
  <si>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</si>
  <si>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</si>
  <si>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TSH avpipettert i kjøleskap (Alinity i 2022)</t>
  </si>
  <si>
    <t>Alt innenfor krav.</t>
  </si>
  <si>
    <t>09.03.2022, Finn Erik Aas</t>
  </si>
  <si>
    <t>TSH avpippetert i kjøleskap, frosset og analysert i batch</t>
  </si>
  <si>
    <t>Abbott TSH</t>
  </si>
  <si>
    <t>Antall dager i kjøleskap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</si>
  <si>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</si>
  <si>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</si>
  <si>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</si>
  <si>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</si>
  <si>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Serum</t>
  </si>
  <si>
    <t>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</si>
</sst>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165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0.0000</c:formatCode>
                <c:ptCount val="9"/>
                <c:pt idx="0">
                  <c:v>2.2410000000000001</c:v>
                </c:pt>
                <c:pt idx="1">
                  <c:v>2.1875</c:v>
                </c:pt>
                <c:pt idx="2">
                  <c:v>2.089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0.0000</c:formatCode>
                <c:ptCount val="9"/>
                <c:pt idx="0">
                  <c:v>0.95609999999999995</c:v>
                </c:pt>
                <c:pt idx="1">
                  <c:v>0.95499999999999996</c:v>
                </c:pt>
                <c:pt idx="2">
                  <c:v>0.97350000000000003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0.0000</c:formatCode>
                <c:ptCount val="9"/>
                <c:pt idx="0">
                  <c:v>2.117</c:v>
                </c:pt>
                <c:pt idx="1">
                  <c:v>2.1179999999999999</c:v>
                </c:pt>
                <c:pt idx="2">
                  <c:v>2.0360999999999998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0.0000</c:formatCode>
                <c:ptCount val="9"/>
                <c:pt idx="0">
                  <c:v>9.8000000000000004E-2</c:v>
                </c:pt>
                <c:pt idx="1">
                  <c:v>9.3799999999999994E-2</c:v>
                </c:pt>
                <c:pt idx="2">
                  <c:v>9.0700000000000003E-2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0.0000</c:formatCode>
                <c:ptCount val="9"/>
                <c:pt idx="0">
                  <c:v>0.49769999999999998</c:v>
                </c:pt>
                <c:pt idx="1">
                  <c:v>0.51549999999999996</c:v>
                </c:pt>
                <c:pt idx="2">
                  <c:v>0.52300000000000002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0.0000</c:formatCode>
                <c:ptCount val="9"/>
                <c:pt idx="0">
                  <c:v>1.8318000000000001</c:v>
                </c:pt>
                <c:pt idx="1">
                  <c:v>1.8327</c:v>
                </c:pt>
                <c:pt idx="2">
                  <c:v>1.8745000000000001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0.0000</c:formatCode>
                <c:ptCount val="9"/>
                <c:pt idx="0">
                  <c:v>1.3847</c:v>
                </c:pt>
                <c:pt idx="1">
                  <c:v>1.4542999999999999</c:v>
                </c:pt>
                <c:pt idx="2">
                  <c:v>1.4410000000000001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0.0000</c:formatCode>
                <c:ptCount val="9"/>
                <c:pt idx="0">
                  <c:v>2.1280000000000001</c:v>
                </c:pt>
                <c:pt idx="1">
                  <c:v>2.1589999999999998</c:v>
                </c:pt>
                <c:pt idx="2">
                  <c:v>2.1029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0.0000</c:formatCode>
                <c:ptCount val="9"/>
                <c:pt idx="0">
                  <c:v>1.4479</c:v>
                </c:pt>
                <c:pt idx="1">
                  <c:v>1.4475</c:v>
                </c:pt>
                <c:pt idx="2">
                  <c:v>1.4603999999999999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0.0000</c:formatCode>
                <c:ptCount val="9"/>
                <c:pt idx="0">
                  <c:v>1.6889000000000001</c:v>
                </c:pt>
                <c:pt idx="1">
                  <c:v>1.75</c:v>
                </c:pt>
                <c:pt idx="2">
                  <c:v>1.7388999999999999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0.0000</c:formatCode>
                <c:ptCount val="9"/>
                <c:pt idx="0">
                  <c:v>1.6888000000000001</c:v>
                </c:pt>
                <c:pt idx="1">
                  <c:v>1.7554000000000001</c:v>
                </c:pt>
                <c:pt idx="2">
                  <c:v>1.7757000000000001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0.0000</c:formatCode>
                <c:ptCount val="9"/>
                <c:pt idx="0">
                  <c:v>2.3155999999999999</c:v>
                </c:pt>
                <c:pt idx="1">
                  <c:v>2.2694000000000001</c:v>
                </c:pt>
                <c:pt idx="2">
                  <c:v>2.1964000000000001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87744"/>
        <c:axId val="41089664"/>
      </c:scatterChart>
      <c:valAx>
        <c:axId val="41087744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089664"/>
        <c:crosses val="autoZero"/>
        <c:crossBetween val="midCat"/>
      </c:valAx>
      <c:valAx>
        <c:axId val="41089664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08774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97.612672913877731</c:v>
                </c:pt>
                <c:pt idx="2">
                  <c:v>93.217313699241402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99.88494927308858</c:v>
                </c:pt>
                <c:pt idx="2">
                  <c:v>101.81989331659868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100.04723665564477</c:v>
                </c:pt>
                <c:pt idx="2">
                  <c:v>96.178554558337254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95.714285714285708</c:v>
                </c:pt>
                <c:pt idx="2">
                  <c:v>92.551020408163268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103.5764516777175</c:v>
                </c:pt>
                <c:pt idx="2">
                  <c:v>105.08338356439624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100.04913200131018</c:v>
                </c:pt>
                <c:pt idx="2">
                  <c:v>102.33104050660553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105.02635950025277</c:v>
                </c:pt>
                <c:pt idx="2">
                  <c:v>104.06586264172746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101.45676691729322</c:v>
                </c:pt>
                <c:pt idx="2">
                  <c:v>98.820488721804495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99.972373782719799</c:v>
                </c:pt>
                <c:pt idx="2">
                  <c:v>100.8633192900062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103.61773935697791</c:v>
                </c:pt>
                <c:pt idx="2">
                  <c:v>102.96050683877078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103.94362861203221</c:v>
                </c:pt>
                <c:pt idx="2">
                  <c:v>105.14566556134533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98.00483675937123</c:v>
                </c:pt>
                <c:pt idx="2">
                  <c:v>94.852306097771645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1.4851531708098371</c:v>
                  </c:pt>
                  <c:pt idx="2">
                    <c:v>2.3742916411177037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1.4851531708098371</c:v>
                  </c:pt>
                  <c:pt idx="2">
                    <c:v>2.3742916411177037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100.74220276371432</c:v>
                </c:pt>
                <c:pt idx="2">
                  <c:v>99.824112933730689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85.3</c:v>
                </c:pt>
                <c:pt idx="1">
                  <c:v>85.3</c:v>
                </c:pt>
                <c:pt idx="2">
                  <c:v>85.3</c:v>
                </c:pt>
                <c:pt idx="3">
                  <c:v>85.3</c:v>
                </c:pt>
                <c:pt idx="4">
                  <c:v>85.3</c:v>
                </c:pt>
                <c:pt idx="5">
                  <c:v>85.3</c:v>
                </c:pt>
                <c:pt idx="6">
                  <c:v>85.3</c:v>
                </c:pt>
                <c:pt idx="7">
                  <c:v>85.3</c:v>
                </c:pt>
                <c:pt idx="8">
                  <c:v>85.3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114.7</c:v>
                </c:pt>
                <c:pt idx="1">
                  <c:v>114.7</c:v>
                </c:pt>
                <c:pt idx="2">
                  <c:v>114.7</c:v>
                </c:pt>
                <c:pt idx="3">
                  <c:v>114.7</c:v>
                </c:pt>
                <c:pt idx="4">
                  <c:v>114.7</c:v>
                </c:pt>
                <c:pt idx="5">
                  <c:v>114.7</c:v>
                </c:pt>
                <c:pt idx="6">
                  <c:v>114.7</c:v>
                </c:pt>
                <c:pt idx="7">
                  <c:v>114.7</c:v>
                </c:pt>
                <c:pt idx="8">
                  <c:v>114.7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69536"/>
        <c:axId val="66679936"/>
      </c:scatterChart>
      <c:valAx>
        <c:axId val="43969536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679936"/>
        <c:crosses val="autoZero"/>
        <c:crossBetween val="midCat"/>
      </c:valAx>
      <c:valAx>
        <c:axId val="66679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6953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E8" sqref="E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4" t="s">
        <v>0</v>
      </c>
      <c r="D3" s="124"/>
      <c r="E3" s="124"/>
      <c r="F3" s="124"/>
      <c r="G3" s="124"/>
      <c r="H3" s="124"/>
      <c r="I3" s="124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21" t="s">
        <v>91</v>
      </c>
      <c r="E8" s="70"/>
      <c r="F8" s="70"/>
      <c r="G8" s="70"/>
      <c r="H8" s="70"/>
      <c r="I8" s="71"/>
    </row>
    <row r="9" spans="3:9" ht="26.25" customHeight="1" x14ac:dyDescent="0.4">
      <c r="C9" s="69" t="s">
        <v>4</v>
      </c>
      <c r="D9" s="121" t="s">
        <v>92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22" t="s">
        <v>93</v>
      </c>
      <c r="E10" s="117"/>
      <c r="F10" s="117"/>
      <c r="G10" s="117"/>
      <c r="H10" s="117"/>
      <c r="I10" s="118"/>
    </row>
    <row r="11" spans="3:9" x14ac:dyDescent="0.25">
      <c r="C11" s="72" t="s">
        <v>6</v>
      </c>
      <c r="D11" s="123"/>
      <c r="E11" s="119"/>
      <c r="F11" s="119"/>
      <c r="G11" s="119"/>
      <c r="H11" s="119"/>
      <c r="I11" s="120"/>
    </row>
    <row r="12" spans="3:9" ht="25.5" customHeight="1" x14ac:dyDescent="0.4">
      <c r="C12" s="69" t="s">
        <v>7</v>
      </c>
      <c r="D12" s="121" t="s">
        <v>95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21" t="s">
        <v>94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8" sqref="A8"/>
    </sheetView>
  </sheetViews>
  <sheetFormatPr baseColWidth="10" defaultColWidth="11.453125" defaultRowHeight="12.5" x14ac:dyDescent="0.25"/>
  <cols>
    <col min="1" max="1" width="57.453125" style="74" customWidth="1"/>
    <col min="2" max="2" width="20.26953125" style="74" customWidth="1"/>
    <col min="3" max="3" width="13" style="74" customWidth="1"/>
    <col min="4" max="4" width="13.26953125" style="74" customWidth="1"/>
    <col min="5" max="5" width="13.453125" style="74" customWidth="1"/>
    <col min="6" max="6" width="13.54296875" style="74" customWidth="1"/>
    <col min="7" max="7" width="13.7265625" style="74" bestFit="1" customWidth="1"/>
    <col min="8" max="16384" width="11.453125" style="74"/>
  </cols>
  <sheetData>
    <row r="1" spans="1:7" ht="20" x14ac:dyDescent="0.4">
      <c r="A1" s="73" t="s">
        <v>9</v>
      </c>
      <c r="B1" s="73"/>
      <c r="C1" s="73"/>
      <c r="D1" s="73"/>
      <c r="E1" s="73"/>
      <c r="F1" s="73"/>
      <c r="G1" s="73"/>
    </row>
    <row r="2" spans="1:7" ht="20" x14ac:dyDescent="0.4">
      <c r="A2" s="75" t="s">
        <v>87</v>
      </c>
      <c r="B2" s="73"/>
      <c r="C2" s="73"/>
      <c r="D2" s="73"/>
      <c r="E2" s="73"/>
      <c r="F2" s="73"/>
      <c r="G2" s="73"/>
    </row>
    <row r="3" spans="1:7" ht="20" x14ac:dyDescent="0.4">
      <c r="A3" s="73" t="s">
        <v>10</v>
      </c>
      <c r="B3" s="76"/>
      <c r="C3" s="73"/>
      <c r="D3" s="73"/>
      <c r="E3" s="73"/>
      <c r="F3" s="73"/>
      <c r="G3" s="73"/>
    </row>
    <row r="4" spans="1:7" ht="15.5" x14ac:dyDescent="0.35">
      <c r="A4" s="77" t="s">
        <v>11</v>
      </c>
      <c r="B4" s="77"/>
      <c r="C4" s="77"/>
      <c r="D4" s="77"/>
      <c r="E4" s="77"/>
      <c r="F4" s="77"/>
      <c r="G4" s="77"/>
    </row>
    <row r="5" spans="1:7" ht="15.5" x14ac:dyDescent="0.35">
      <c r="A5" s="78" t="s">
        <v>81</v>
      </c>
      <c r="B5" s="79"/>
      <c r="C5" s="79"/>
      <c r="D5" s="79"/>
      <c r="E5" s="79"/>
      <c r="F5" s="79"/>
      <c r="G5" s="79"/>
    </row>
    <row r="6" spans="1:7" ht="15.5" x14ac:dyDescent="0.35">
      <c r="A6" s="77"/>
      <c r="B6" s="79"/>
      <c r="C6" s="79"/>
      <c r="D6" s="77"/>
      <c r="E6" s="77"/>
      <c r="F6" s="77"/>
      <c r="G6" s="77"/>
    </row>
    <row r="7" spans="1:7" ht="15.5" x14ac:dyDescent="0.35">
      <c r="A7" s="77" t="s">
        <v>12</v>
      </c>
      <c r="B7" s="79"/>
      <c r="C7" s="79"/>
      <c r="D7" s="79"/>
      <c r="E7" s="79"/>
      <c r="F7" s="79"/>
      <c r="G7" s="79"/>
    </row>
    <row r="8" spans="1:7" ht="15.5" x14ac:dyDescent="0.35">
      <c r="A8" s="78" t="s">
        <v>82</v>
      </c>
      <c r="B8" s="79"/>
      <c r="C8" s="79"/>
      <c r="D8" s="79"/>
      <c r="E8" s="79"/>
      <c r="F8" s="79"/>
      <c r="G8" s="79"/>
    </row>
    <row r="9" spans="1:7" ht="15.5" x14ac:dyDescent="0.35">
      <c r="A9" s="77"/>
      <c r="B9" s="79"/>
      <c r="C9" s="79"/>
      <c r="D9" s="79"/>
      <c r="E9" s="77"/>
      <c r="F9" s="77"/>
      <c r="G9" s="77"/>
    </row>
    <row r="10" spans="1:7" ht="15.5" x14ac:dyDescent="0.35">
      <c r="A10" s="77" t="s">
        <v>13</v>
      </c>
      <c r="B10" s="79"/>
      <c r="C10" s="79"/>
      <c r="D10" s="79"/>
      <c r="E10" s="79"/>
      <c r="F10" s="79"/>
      <c r="G10" s="79"/>
    </row>
    <row r="11" spans="1:7" ht="15.5" x14ac:dyDescent="0.35">
      <c r="A11" s="78" t="s">
        <v>88</v>
      </c>
      <c r="B11" s="79"/>
      <c r="C11" s="79"/>
      <c r="D11" s="79"/>
      <c r="E11" s="79"/>
      <c r="F11" s="79"/>
      <c r="G11" s="79"/>
    </row>
    <row r="12" spans="1:7" ht="15.5" x14ac:dyDescent="0.35">
      <c r="A12" s="77"/>
      <c r="B12" s="77"/>
      <c r="C12" s="77"/>
      <c r="D12" s="77"/>
      <c r="E12" s="77"/>
      <c r="F12" s="77"/>
      <c r="G12" s="77"/>
    </row>
    <row r="13" spans="1:7" ht="15.5" x14ac:dyDescent="0.35">
      <c r="A13" s="77" t="s">
        <v>14</v>
      </c>
      <c r="B13" s="77"/>
      <c r="C13" s="77"/>
      <c r="D13" s="77"/>
      <c r="E13" s="77"/>
      <c r="F13" s="77"/>
      <c r="G13" s="77"/>
    </row>
    <row r="14" spans="1:7" ht="15.5" x14ac:dyDescent="0.35">
      <c r="A14" s="80"/>
      <c r="B14" s="81" t="s">
        <v>15</v>
      </c>
      <c r="C14" s="81"/>
      <c r="D14" s="81"/>
      <c r="E14" s="77"/>
      <c r="F14" s="77"/>
      <c r="G14" s="77"/>
    </row>
    <row r="15" spans="1:7" ht="15.5" x14ac:dyDescent="0.35">
      <c r="A15" s="80"/>
      <c r="B15" s="81" t="s">
        <v>16</v>
      </c>
      <c r="C15" s="82"/>
      <c r="D15" s="83"/>
      <c r="E15" s="77"/>
      <c r="F15" s="77"/>
      <c r="G15" s="79"/>
    </row>
    <row r="16" spans="1:7" ht="15.5" x14ac:dyDescent="0.35">
      <c r="A16" s="80"/>
      <c r="B16" s="84" t="s">
        <v>17</v>
      </c>
      <c r="C16" s="85"/>
      <c r="D16" s="86"/>
      <c r="E16" s="77"/>
      <c r="F16" s="77"/>
      <c r="G16" s="77"/>
    </row>
    <row r="17" spans="1:7" ht="15.5" x14ac:dyDescent="0.35">
      <c r="A17" s="77"/>
      <c r="B17" s="77"/>
      <c r="C17" s="77"/>
      <c r="D17" s="77"/>
      <c r="E17" s="77"/>
      <c r="F17" s="77"/>
      <c r="G17" s="77"/>
    </row>
    <row r="18" spans="1:7" ht="15.5" x14ac:dyDescent="0.35">
      <c r="A18" s="77" t="s">
        <v>18</v>
      </c>
      <c r="B18" s="77"/>
      <c r="C18" s="77"/>
      <c r="D18" s="77"/>
      <c r="E18" s="77"/>
      <c r="F18" s="77"/>
      <c r="G18" s="77"/>
    </row>
    <row r="19" spans="1:7" ht="15.5" x14ac:dyDescent="0.35">
      <c r="A19" s="80"/>
      <c r="B19" s="81" t="s">
        <v>19</v>
      </c>
      <c r="C19" s="77"/>
      <c r="D19" s="77"/>
      <c r="E19" s="77"/>
      <c r="F19" s="77"/>
      <c r="G19" s="77"/>
    </row>
    <row r="20" spans="1:7" ht="15.5" x14ac:dyDescent="0.35">
      <c r="A20" s="80"/>
      <c r="B20" s="81" t="s">
        <v>20</v>
      </c>
      <c r="C20" s="77"/>
      <c r="D20" s="77"/>
      <c r="E20" s="77"/>
      <c r="F20" s="77"/>
      <c r="G20" s="77"/>
    </row>
    <row r="21" spans="1:7" ht="15.5" x14ac:dyDescent="0.35">
      <c r="A21" s="80"/>
      <c r="B21" s="81" t="s">
        <v>21</v>
      </c>
      <c r="C21" s="77"/>
      <c r="D21" s="77"/>
      <c r="E21" s="77"/>
      <c r="F21" s="77"/>
      <c r="G21" s="77"/>
    </row>
    <row r="22" spans="1:7" ht="15.5" x14ac:dyDescent="0.35">
      <c r="A22" s="80"/>
      <c r="B22" s="81" t="s">
        <v>22</v>
      </c>
      <c r="C22" s="77"/>
      <c r="D22" s="77"/>
      <c r="E22" s="77"/>
      <c r="F22" s="77"/>
      <c r="G22" s="77"/>
    </row>
    <row r="23" spans="1:7" ht="15.5" x14ac:dyDescent="0.35">
      <c r="A23" s="77"/>
      <c r="B23" s="77"/>
      <c r="C23" s="77"/>
      <c r="D23" s="77"/>
      <c r="E23" s="77"/>
      <c r="F23" s="77"/>
      <c r="G23" s="77"/>
    </row>
    <row r="24" spans="1:7" ht="15.5" x14ac:dyDescent="0.35">
      <c r="A24" s="77" t="s">
        <v>23</v>
      </c>
      <c r="B24" s="77"/>
      <c r="C24" s="77"/>
      <c r="D24" s="77"/>
      <c r="E24" s="77"/>
      <c r="F24" s="77"/>
      <c r="G24" s="77"/>
    </row>
    <row r="25" spans="1:7" ht="15.5" x14ac:dyDescent="0.35">
      <c r="A25" s="87" t="s">
        <v>24</v>
      </c>
      <c r="B25" s="81" t="s">
        <v>25</v>
      </c>
      <c r="C25" s="81" t="s">
        <v>26</v>
      </c>
      <c r="D25" s="81" t="s">
        <v>27</v>
      </c>
      <c r="E25" s="81" t="s">
        <v>28</v>
      </c>
      <c r="F25" s="81" t="s">
        <v>29</v>
      </c>
      <c r="G25" s="81" t="s">
        <v>30</v>
      </c>
    </row>
    <row r="26" spans="1:7" ht="15.5" x14ac:dyDescent="0.35">
      <c r="A26" s="87" t="s">
        <v>89</v>
      </c>
      <c r="B26" s="114">
        <v>0</v>
      </c>
      <c r="C26" s="114">
        <v>5</v>
      </c>
      <c r="D26" s="114">
        <v>7</v>
      </c>
      <c r="E26" s="81"/>
      <c r="F26" s="81"/>
      <c r="G26" s="81"/>
    </row>
    <row r="27" spans="1:7" ht="15.5" x14ac:dyDescent="0.35">
      <c r="A27" s="81" t="s">
        <v>31</v>
      </c>
      <c r="B27" s="78"/>
      <c r="C27" s="78"/>
      <c r="D27" s="78"/>
      <c r="E27" s="78"/>
      <c r="F27" s="78"/>
      <c r="G27" s="78"/>
    </row>
    <row r="28" spans="1:7" ht="15.5" x14ac:dyDescent="0.35">
      <c r="A28" s="81" t="s">
        <v>32</v>
      </c>
      <c r="B28" s="78"/>
      <c r="C28" s="78"/>
      <c r="D28" s="78"/>
      <c r="E28" s="78"/>
      <c r="F28" s="78"/>
      <c r="G28" s="78"/>
    </row>
    <row r="29" spans="1:7" ht="15.5" x14ac:dyDescent="0.35">
      <c r="A29" s="81" t="s">
        <v>33</v>
      </c>
      <c r="B29" s="78"/>
      <c r="C29" s="78"/>
      <c r="D29" s="78"/>
      <c r="E29" s="78"/>
      <c r="F29" s="78"/>
      <c r="G29" s="78"/>
    </row>
    <row r="30" spans="1:7" ht="15.5" x14ac:dyDescent="0.35">
      <c r="A30" s="81" t="s">
        <v>34</v>
      </c>
      <c r="B30" s="78"/>
      <c r="C30" s="78"/>
      <c r="D30" s="78"/>
      <c r="E30" s="78"/>
      <c r="F30" s="78"/>
      <c r="G30" s="78"/>
    </row>
    <row r="31" spans="1:7" ht="15.5" x14ac:dyDescent="0.35">
      <c r="A31" s="81" t="s">
        <v>35</v>
      </c>
      <c r="B31" s="78"/>
      <c r="C31" s="78"/>
      <c r="D31" s="78"/>
      <c r="E31" s="78"/>
      <c r="F31" s="78"/>
      <c r="G31" s="78"/>
    </row>
    <row r="32" spans="1:7" ht="16" thickBot="1" x14ac:dyDescent="0.4">
      <c r="A32" s="88" t="s">
        <v>36</v>
      </c>
      <c r="B32" s="89"/>
      <c r="C32" s="89"/>
      <c r="D32" s="89"/>
      <c r="E32" s="89"/>
      <c r="F32" s="89"/>
      <c r="G32" s="89"/>
    </row>
    <row r="33" spans="1:7" ht="15.5" x14ac:dyDescent="0.35">
      <c r="A33" s="90" t="s">
        <v>37</v>
      </c>
      <c r="B33" s="91"/>
      <c r="C33" s="91"/>
      <c r="D33" s="91"/>
      <c r="E33" s="91"/>
      <c r="F33" s="91"/>
      <c r="G33" s="92"/>
    </row>
    <row r="34" spans="1:7" ht="15.5" x14ac:dyDescent="0.35">
      <c r="A34" s="93" t="s">
        <v>38</v>
      </c>
      <c r="B34" s="78"/>
      <c r="C34" s="78"/>
      <c r="D34" s="78"/>
      <c r="E34" s="78"/>
      <c r="F34" s="78"/>
      <c r="G34" s="94"/>
    </row>
    <row r="35" spans="1:7" ht="15.5" x14ac:dyDescent="0.35">
      <c r="A35" s="93" t="s">
        <v>39</v>
      </c>
      <c r="B35" s="78"/>
      <c r="C35" s="78"/>
      <c r="D35" s="78"/>
      <c r="E35" s="78"/>
      <c r="F35" s="78"/>
      <c r="G35" s="94"/>
    </row>
    <row r="36" spans="1:7" ht="16" thickBot="1" x14ac:dyDescent="0.4">
      <c r="A36" s="95" t="s">
        <v>40</v>
      </c>
      <c r="B36" s="96"/>
      <c r="C36" s="96"/>
      <c r="D36" s="96"/>
      <c r="E36" s="96"/>
      <c r="F36" s="96"/>
      <c r="G36" s="97"/>
    </row>
    <row r="37" spans="1:7" ht="15.5" x14ac:dyDescent="0.35">
      <c r="A37" s="98" t="s">
        <v>41</v>
      </c>
      <c r="B37" s="98"/>
      <c r="C37" s="98"/>
      <c r="D37" s="98"/>
      <c r="E37" s="98"/>
      <c r="F37" s="98"/>
      <c r="G37" s="98"/>
    </row>
    <row r="38" spans="1:7" ht="18.5" x14ac:dyDescent="0.35">
      <c r="A38" s="81" t="s">
        <v>42</v>
      </c>
      <c r="B38" s="78"/>
      <c r="C38" s="78"/>
      <c r="D38" s="78"/>
      <c r="E38" s="78"/>
      <c r="F38" s="78"/>
      <c r="G38" s="78"/>
    </row>
    <row r="39" spans="1:7" ht="15.5" x14ac:dyDescent="0.35">
      <c r="A39" s="81" t="s">
        <v>43</v>
      </c>
      <c r="B39" s="78"/>
      <c r="C39" s="78"/>
      <c r="D39" s="78"/>
      <c r="E39" s="78"/>
      <c r="F39" s="78"/>
      <c r="G39" s="78"/>
    </row>
    <row r="40" spans="1:7" ht="15.5" x14ac:dyDescent="0.35">
      <c r="A40" s="81" t="s">
        <v>44</v>
      </c>
      <c r="B40" s="78"/>
      <c r="C40" s="78"/>
      <c r="D40" s="78"/>
      <c r="E40" s="78"/>
      <c r="F40" s="78"/>
      <c r="G40" s="78"/>
    </row>
    <row r="41" spans="1:7" ht="15.5" x14ac:dyDescent="0.35">
      <c r="A41" s="81" t="s">
        <v>45</v>
      </c>
      <c r="B41" s="78"/>
      <c r="C41" s="78"/>
      <c r="D41" s="78"/>
      <c r="E41" s="78"/>
      <c r="F41" s="78"/>
      <c r="G41" s="78"/>
    </row>
    <row r="42" spans="1:7" ht="15.5" x14ac:dyDescent="0.35">
      <c r="A42" s="81" t="s">
        <v>46</v>
      </c>
      <c r="B42" s="78"/>
      <c r="C42" s="78"/>
      <c r="D42" s="78"/>
      <c r="E42" s="78"/>
      <c r="F42" s="78"/>
      <c r="G42" s="78"/>
    </row>
    <row r="43" spans="1:7" ht="15.5" x14ac:dyDescent="0.35">
      <c r="A43" s="77"/>
      <c r="B43" s="77"/>
      <c r="C43" s="77"/>
      <c r="D43" s="77"/>
      <c r="E43" s="77"/>
      <c r="F43" s="77"/>
      <c r="G43" s="77"/>
    </row>
    <row r="44" spans="1:7" ht="15.5" x14ac:dyDescent="0.35">
      <c r="A44" s="125" t="s">
        <v>47</v>
      </c>
      <c r="B44" s="125"/>
      <c r="C44" s="125"/>
      <c r="D44" s="125"/>
      <c r="E44" s="125"/>
      <c r="F44" s="125"/>
      <c r="G44" s="125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D8" sqref="D8:D19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1" t="s">
        <v>84</v>
      </c>
      <c r="D1" s="132"/>
      <c r="E1" s="132"/>
      <c r="F1" s="132"/>
      <c r="G1" s="132"/>
      <c r="H1" s="132"/>
      <c r="I1" s="132"/>
      <c r="J1" s="132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</v>
      </c>
      <c r="C3" s="18" t="s">
        <v>50</v>
      </c>
      <c r="D3" s="17"/>
      <c r="E3" s="7">
        <v>14.7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3" t="s">
        <v>62</v>
      </c>
      <c r="C7" s="134"/>
      <c r="D7" s="134"/>
      <c r="E7" s="134"/>
      <c r="F7" s="134"/>
      <c r="G7" s="134"/>
      <c r="H7" s="134"/>
      <c r="I7" s="135"/>
      <c r="J7" s="136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11">
        <v>2.2410000000000001</v>
      </c>
      <c r="C8" s="111">
        <v>2.1875</v>
      </c>
      <c r="D8" s="111">
        <v>2.089</v>
      </c>
      <c r="E8" s="110"/>
      <c r="F8" s="111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11">
        <v>0.95609999999999995</v>
      </c>
      <c r="C9" s="111">
        <v>0.95499999999999996</v>
      </c>
      <c r="D9" s="111">
        <v>0.97350000000000003</v>
      </c>
      <c r="E9" s="110"/>
      <c r="F9" s="111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11">
        <v>2.117</v>
      </c>
      <c r="C10" s="111">
        <v>2.1179999999999999</v>
      </c>
      <c r="D10" s="111">
        <v>2.0360999999999998</v>
      </c>
      <c r="E10" s="110"/>
      <c r="F10" s="111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11">
        <v>9.8000000000000004E-2</v>
      </c>
      <c r="C11" s="111">
        <v>9.3799999999999994E-2</v>
      </c>
      <c r="D11" s="111">
        <v>9.0700000000000003E-2</v>
      </c>
      <c r="E11" s="110"/>
      <c r="F11" s="111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11">
        <v>0.49769999999999998</v>
      </c>
      <c r="C12" s="111">
        <v>0.51549999999999996</v>
      </c>
      <c r="D12" s="111">
        <v>0.52300000000000002</v>
      </c>
      <c r="E12" s="110"/>
      <c r="F12" s="111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11">
        <v>1.8318000000000001</v>
      </c>
      <c r="C13" s="111">
        <v>1.8327</v>
      </c>
      <c r="D13" s="111">
        <v>1.8745000000000001</v>
      </c>
      <c r="E13" s="110"/>
      <c r="F13" s="111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11">
        <v>1.3847</v>
      </c>
      <c r="C14" s="111">
        <v>1.4542999999999999</v>
      </c>
      <c r="D14" s="111">
        <v>1.4410000000000001</v>
      </c>
      <c r="E14" s="110"/>
      <c r="F14" s="111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11">
        <v>2.1280000000000001</v>
      </c>
      <c r="C15" s="111">
        <v>2.1589999999999998</v>
      </c>
      <c r="D15" s="111">
        <v>2.1029</v>
      </c>
      <c r="E15" s="110"/>
      <c r="F15" s="111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11">
        <v>1.4479</v>
      </c>
      <c r="C16" s="111">
        <v>1.4475</v>
      </c>
      <c r="D16" s="111">
        <v>1.4603999999999999</v>
      </c>
      <c r="E16" s="110"/>
      <c r="F16" s="111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11">
        <v>1.6889000000000001</v>
      </c>
      <c r="C17" s="111">
        <v>1.75</v>
      </c>
      <c r="D17" s="111">
        <v>1.7388999999999999</v>
      </c>
      <c r="E17" s="110"/>
      <c r="F17" s="111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11">
        <v>1.6888000000000001</v>
      </c>
      <c r="C18" s="111">
        <v>1.7554000000000001</v>
      </c>
      <c r="D18" s="111">
        <v>1.7757000000000001</v>
      </c>
      <c r="E18" s="110"/>
      <c r="F18" s="111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11">
        <v>2.3155999999999999</v>
      </c>
      <c r="C19" s="111">
        <v>2.2694000000000001</v>
      </c>
      <c r="D19" s="111">
        <v>2.1964000000000001</v>
      </c>
      <c r="E19" s="110"/>
      <c r="F19" s="111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6" t="s">
        <v>63</v>
      </c>
      <c r="L40" s="127"/>
      <c r="M40" s="127"/>
      <c r="N40" s="127"/>
      <c r="O40" s="127"/>
      <c r="P40" s="127"/>
      <c r="Q40" s="127"/>
      <c r="R40" s="127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7" t="s">
        <v>64</v>
      </c>
      <c r="C61" s="138"/>
      <c r="D61" s="138"/>
      <c r="E61" s="138"/>
      <c r="F61" s="138"/>
      <c r="G61" s="138"/>
      <c r="H61" s="138"/>
      <c r="I61" s="138"/>
      <c r="J61" s="138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97.612672913877731</v>
      </c>
      <c r="D64" s="25">
        <f t="shared" ref="D64:D73" si="2">IF((B8&lt;&gt;0)*ISNUMBER(D8),100*(D8/B8),"")</f>
        <v>93.217313699241402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99.88494927308858</v>
      </c>
      <c r="D65" s="25">
        <f t="shared" si="2"/>
        <v>101.81989331659868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100.04723665564477</v>
      </c>
      <c r="D66" s="25">
        <f t="shared" si="2"/>
        <v>96.178554558337254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95.714285714285708</v>
      </c>
      <c r="D67" s="25">
        <f t="shared" si="2"/>
        <v>92.551020408163268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103.5764516777175</v>
      </c>
      <c r="D68" s="25">
        <f t="shared" si="2"/>
        <v>105.08338356439624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100.04913200131018</v>
      </c>
      <c r="D69" s="25">
        <f t="shared" si="2"/>
        <v>102.33104050660553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105.02635950025277</v>
      </c>
      <c r="D70" s="25">
        <f t="shared" si="2"/>
        <v>104.06586264172746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101.45676691729322</v>
      </c>
      <c r="D71" s="25">
        <f t="shared" si="2"/>
        <v>98.820488721804495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99.972373782719799</v>
      </c>
      <c r="D72" s="25">
        <f t="shared" si="2"/>
        <v>100.8633192900062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103.61773935697791</v>
      </c>
      <c r="D73" s="25">
        <f t="shared" si="2"/>
        <v>102.96050683877078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103.94362861203221</v>
      </c>
      <c r="D74" s="25">
        <f t="shared" ref="D74:D103" si="11">IF((B18&lt;&gt;0)*ISNUMBER(D18),100*(D18/B18),"")</f>
        <v>105.14566556134533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98.00483675937123</v>
      </c>
      <c r="D75" s="25">
        <f t="shared" si="11"/>
        <v>94.852306097771645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8" t="s">
        <v>65</v>
      </c>
      <c r="L102" s="129"/>
      <c r="M102" s="129"/>
      <c r="N102" s="129"/>
      <c r="O102" s="129"/>
      <c r="P102" s="129"/>
      <c r="Q102" s="129"/>
      <c r="R102" s="12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0"/>
      <c r="L103" s="129"/>
      <c r="M103" s="129"/>
      <c r="N103" s="129"/>
      <c r="O103" s="129"/>
      <c r="P103" s="129"/>
      <c r="Q103" s="129"/>
      <c r="R103" s="12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0"/>
      <c r="L104" s="129"/>
      <c r="M104" s="129"/>
      <c r="N104" s="129"/>
      <c r="O104" s="129"/>
      <c r="P104" s="129"/>
      <c r="Q104" s="129"/>
      <c r="R104" s="12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0"/>
      <c r="L105" s="129"/>
      <c r="M105" s="129"/>
      <c r="N105" s="129"/>
      <c r="O105" s="129"/>
      <c r="P105" s="129"/>
      <c r="Q105" s="129"/>
      <c r="R105" s="12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0"/>
      <c r="L106" s="129"/>
      <c r="M106" s="129"/>
      <c r="N106" s="129"/>
      <c r="O106" s="129"/>
      <c r="P106" s="129"/>
      <c r="Q106" s="129"/>
      <c r="R106" s="12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100.74220276371432</v>
      </c>
      <c r="D114" s="26">
        <f t="shared" si="27"/>
        <v>99.824112933730689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2.8647279848614544</v>
      </c>
      <c r="D116" s="26">
        <f t="shared" si="29"/>
        <v>4.5797967793608967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0.82697573660740753</v>
      </c>
      <c r="D117" s="26">
        <f t="shared" si="30"/>
        <v>1.3220734516988975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1.4851531708098371</v>
      </c>
      <c r="D119" s="26">
        <f t="shared" si="32"/>
        <v>2.3742916411177037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95.714285714285708</v>
      </c>
      <c r="D120" s="26">
        <f t="shared" si="33"/>
        <v>92.551020408163268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105.02635950025277</v>
      </c>
      <c r="D121" s="26">
        <f t="shared" si="34"/>
        <v>105.14566556134533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</v>
      </c>
      <c r="C122" s="38">
        <f>100-B3</f>
        <v>95</v>
      </c>
      <c r="D122" s="38">
        <f>100-B3</f>
        <v>95</v>
      </c>
      <c r="E122" s="38">
        <f>100-B3</f>
        <v>95</v>
      </c>
      <c r="F122" s="38">
        <f>100-B3</f>
        <v>95</v>
      </c>
      <c r="G122" s="38">
        <f>100-B3</f>
        <v>95</v>
      </c>
      <c r="H122" s="38">
        <f>100-B3</f>
        <v>95</v>
      </c>
      <c r="I122" s="38">
        <f>100-B3</f>
        <v>95</v>
      </c>
      <c r="J122" s="38">
        <f>100-B3</f>
        <v>95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</v>
      </c>
      <c r="C123" s="24">
        <f>100+B3</f>
        <v>105</v>
      </c>
      <c r="D123" s="24">
        <f>100+B3</f>
        <v>105</v>
      </c>
      <c r="E123" s="24">
        <f>100+B3</f>
        <v>105</v>
      </c>
      <c r="F123" s="24">
        <f>100+B3</f>
        <v>105</v>
      </c>
      <c r="G123" s="24">
        <f>100+B3</f>
        <v>105</v>
      </c>
      <c r="H123" s="24">
        <f>100+B3</f>
        <v>105</v>
      </c>
      <c r="I123" s="24">
        <f>100+B3</f>
        <v>105</v>
      </c>
      <c r="J123" s="24">
        <f>100+B3</f>
        <v>105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85.3</v>
      </c>
      <c r="C124" s="24">
        <f>100-E3</f>
        <v>85.3</v>
      </c>
      <c r="D124" s="24">
        <f>100-E3</f>
        <v>85.3</v>
      </c>
      <c r="E124" s="24">
        <f>100-E3</f>
        <v>85.3</v>
      </c>
      <c r="F124" s="24">
        <f>100-E3</f>
        <v>85.3</v>
      </c>
      <c r="G124" s="24">
        <f>100-E3</f>
        <v>85.3</v>
      </c>
      <c r="H124" s="24">
        <f>100-E3</f>
        <v>85.3</v>
      </c>
      <c r="I124" s="24">
        <f>100-E3</f>
        <v>85.3</v>
      </c>
      <c r="J124" s="39">
        <f>100-E3</f>
        <v>85.3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114.7</v>
      </c>
      <c r="C125" s="41">
        <f>100+E3</f>
        <v>114.7</v>
      </c>
      <c r="D125" s="41">
        <f>100+E3</f>
        <v>114.7</v>
      </c>
      <c r="E125" s="41">
        <f>100+E3</f>
        <v>114.7</v>
      </c>
      <c r="F125" s="41">
        <f>100+E3</f>
        <v>114.7</v>
      </c>
      <c r="G125" s="41">
        <f>100+E3</f>
        <v>114.7</v>
      </c>
      <c r="H125" s="41">
        <f>100+E3</f>
        <v>114.7</v>
      </c>
      <c r="I125" s="41">
        <f>100+E3</f>
        <v>114.7</v>
      </c>
      <c r="J125" s="37">
        <f>100+E3</f>
        <v>114.7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9" t="s">
        <v>78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2:13" x14ac:dyDescent="0.25"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2:13" x14ac:dyDescent="0.25"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25">
      <c r="B6" s="102"/>
      <c r="C6" s="103" t="s">
        <v>85</v>
      </c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13" x14ac:dyDescent="0.25"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3" x14ac:dyDescent="0.25">
      <c r="B8" s="102"/>
      <c r="C8" s="112"/>
      <c r="D8" s="112"/>
      <c r="E8" s="103"/>
      <c r="F8" s="103"/>
      <c r="G8" s="103"/>
      <c r="H8" s="103"/>
      <c r="I8" s="103"/>
      <c r="J8" s="103"/>
      <c r="K8" s="103"/>
      <c r="L8" s="103"/>
      <c r="M8" s="104"/>
    </row>
    <row r="9" spans="2:13" x14ac:dyDescent="0.25">
      <c r="B9" s="102"/>
      <c r="C9" s="112"/>
      <c r="D9" s="112"/>
      <c r="E9" s="103"/>
      <c r="F9" s="103"/>
      <c r="G9" s="103"/>
      <c r="H9" s="103"/>
      <c r="I9" s="103"/>
      <c r="J9" s="103"/>
      <c r="K9" s="103"/>
      <c r="L9" s="103"/>
      <c r="M9" s="104"/>
    </row>
    <row r="10" spans="2:13" x14ac:dyDescent="0.25"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2:13" x14ac:dyDescent="0.25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2:13" x14ac:dyDescent="0.25">
      <c r="B12" s="102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3" ht="13" thickBot="1" x14ac:dyDescent="0.3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2:13" ht="45" thickBot="1" x14ac:dyDescent="0.9">
      <c r="B14" s="108"/>
    </row>
    <row r="15" spans="2:13" ht="44.5" x14ac:dyDescent="0.85">
      <c r="B15" s="109" t="s">
        <v>79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3" x14ac:dyDescent="0.2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/>
    </row>
    <row r="17" spans="2:13" x14ac:dyDescent="0.25">
      <c r="B17" s="102"/>
      <c r="C17" s="112" t="s">
        <v>90</v>
      </c>
      <c r="D17" s="112"/>
      <c r="E17" s="112"/>
      <c r="F17" s="103"/>
      <c r="G17" s="103"/>
      <c r="H17" s="103"/>
      <c r="I17" s="103"/>
      <c r="J17" s="103"/>
      <c r="K17" s="103"/>
      <c r="L17" s="103"/>
      <c r="M17" s="104"/>
    </row>
    <row r="18" spans="2:13" x14ac:dyDescent="0.25">
      <c r="B18" s="102"/>
      <c r="C18" s="112"/>
      <c r="D18" s="112"/>
      <c r="E18" s="112"/>
      <c r="F18" s="103"/>
      <c r="G18" s="103"/>
      <c r="H18" s="103"/>
      <c r="I18" s="103"/>
      <c r="J18" s="103"/>
      <c r="K18" s="103"/>
      <c r="L18" s="103"/>
      <c r="M18" s="104"/>
    </row>
    <row r="19" spans="2:13" x14ac:dyDescent="0.25">
      <c r="B19" s="102"/>
      <c r="C19" s="112"/>
      <c r="D19" s="112"/>
      <c r="E19" s="112"/>
      <c r="F19" s="103"/>
      <c r="G19" s="103"/>
      <c r="H19" s="103"/>
      <c r="I19" s="103"/>
      <c r="J19" s="103"/>
      <c r="K19" s="103"/>
      <c r="L19" s="103"/>
      <c r="M19" s="104"/>
    </row>
    <row r="20" spans="2:13" x14ac:dyDescent="0.25">
      <c r="B20" s="102"/>
      <c r="C20" s="112"/>
      <c r="D20" s="112"/>
      <c r="E20" s="112"/>
      <c r="F20" s="103"/>
      <c r="G20" s="103"/>
      <c r="H20" s="103"/>
      <c r="I20" s="103"/>
      <c r="J20" s="103"/>
      <c r="K20" s="103"/>
      <c r="L20" s="103"/>
      <c r="M20" s="104"/>
    </row>
    <row r="21" spans="2:13" x14ac:dyDescent="0.25">
      <c r="B21" s="102"/>
      <c r="C21" s="112"/>
      <c r="D21" s="112"/>
      <c r="E21" s="112"/>
      <c r="F21" s="103"/>
      <c r="G21" s="103"/>
      <c r="H21" s="103"/>
      <c r="I21" s="103"/>
      <c r="J21" s="103"/>
      <c r="K21" s="103"/>
      <c r="L21" s="103"/>
      <c r="M21" s="104"/>
    </row>
    <row r="22" spans="2:13" x14ac:dyDescent="0.25">
      <c r="B22" s="102"/>
      <c r="C22" s="112"/>
      <c r="D22" s="112"/>
      <c r="E22" s="112"/>
      <c r="F22" s="103"/>
      <c r="G22" s="103"/>
      <c r="H22" s="103"/>
      <c r="I22" s="103"/>
      <c r="J22" s="103"/>
      <c r="K22" s="103"/>
      <c r="L22" s="103"/>
      <c r="M22" s="104"/>
    </row>
    <row r="23" spans="2:13" ht="13" thickBot="1" x14ac:dyDescent="0.3">
      <c r="B23" s="105" t="s">
        <v>80</v>
      </c>
      <c r="C23" s="113"/>
      <c r="D23" s="113" t="s">
        <v>86</v>
      </c>
      <c r="E23" s="113"/>
      <c r="F23" s="106"/>
      <c r="G23" s="106"/>
      <c r="H23" s="106"/>
      <c r="I23" s="106"/>
      <c r="J23" s="106"/>
      <c r="K23" s="106"/>
      <c r="L23" s="106"/>
      <c r="M23" s="1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2022-04-22T07:52:18Z</dcterms:modified>
  <cp:category/>
  <cp:contentStatus/>
</cp:coreProperties>
</file>