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6D226426-8CBB-4404-9881-14F56D96BD3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C114" i="1"/>
  <c r="G117" i="1"/>
  <c r="G119" i="1" s="1"/>
  <c r="I116" i="1"/>
  <c r="I117" i="1" s="1"/>
  <c r="I120" i="1"/>
  <c r="J119" i="1"/>
  <c r="B114" i="1" l="1"/>
  <c r="B118" i="1"/>
  <c r="B119" i="1" s="1"/>
  <c r="G118" i="1"/>
  <c r="B116" i="1"/>
  <c r="B117" i="1" s="1"/>
  <c r="H120" i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C119" i="1" l="1"/>
</calcChain>
</file>

<file path=xl/sharedStrings.xml><?xml version="1.0" encoding="utf-8"?>
<sst xmlns="http://schemas.openxmlformats.org/spreadsheetml/2006/main" count="106" uniqueCount="96">
  <si>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</si>
  <si>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</si>
  <si>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</si>
  <si>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</si>
  <si>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</si>
  <si>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</si>
  <si>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</si>
  <si>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</si>
  <si>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</si>
  <si>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</si>
  <si>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</si>
  <si>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</si>
  <si>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</si>
  <si>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</si>
  <si>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</si>
  <si>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</si>
  <si>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</si>
  <si>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</si>
  <si>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</si>
  <si>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</si>
  <si>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</si>
  <si>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</si>
  <si>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</si>
  <si>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</si>
  <si>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</si>
  <si>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</si>
  <si>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</si>
  <si>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</si>
  <si>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</si>
  <si>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</si>
  <si>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</si>
  <si>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</si>
  <si>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</si>
  <si>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</si>
  <si>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</si>
  <si>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</si>
  <si>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</si>
  <si>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</si>
  <si>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</si>
  <si>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</si>
  <si>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</si>
  <si>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</si>
  <si>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</si>
  <si>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</si>
  <si>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</si>
  <si>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</si>
  <si>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</si>
  <si>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</si>
  <si>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</si>
  <si>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</si>
  <si>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</si>
  <si>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</si>
  <si>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</si>
  <si>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</si>
  <si>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</si>
  <si>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</si>
  <si>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</si>
  <si>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</si>
  <si>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</si>
  <si>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</si>
  <si>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</si>
  <si>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</si>
  <si>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</si>
  <si>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</si>
  <si>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</si>
  <si>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</si>
  <si>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</si>
  <si>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</si>
  <si>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</si>
  <si>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</si>
  <si>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</si>
  <si>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</si>
  <si>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</si>
  <si>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</si>
  <si>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</si>
  <si>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</si>
  <si>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</si>
  <si>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</si>
  <si>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</si>
  <si>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</si>
  <si>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</si>
  <si>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</si>
  <si>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</si>
  <si>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</si>
  <si>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T4 på gel i kjøleskap (Alinity i 2022)</t>
  </si>
  <si>
    <t>Alt innenfor krav.</t>
  </si>
  <si>
    <t>09.03.2022, Finn Erik Aas</t>
  </si>
  <si>
    <t>T4 på gel i kjøleskap, frosset og analysert i batch</t>
  </si>
  <si>
    <t>Abbott T4</t>
  </si>
  <si>
    <t>Antall dager i kjøleskap</t>
  </si>
  <si>
    <t xml:space="preserve">Godkjenner holdbarhet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</si>
  <si>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</si>
  <si>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</si>
  <si>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</si>
  <si>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Total T4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</si>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</sst>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5" fillId="0" borderId="24" xfId="0" applyFont="1" applyBorder="1" applyAlignment="1">
      <alignment horizontal="center"/>
    </xf>
    <xf numFmtId="165" fontId="25" fillId="0" borderId="24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Data!$B$8:$J$8</c:f>
              <c:numCache>
                <c:formatCode>0.0000</c:formatCode>
                <c:ptCount val="9"/>
                <c:pt idx="0">
                  <c:v>2.2410000000000001</c:v>
                </c:pt>
                <c:pt idx="1">
                  <c:v>2.0649000000000002</c:v>
                </c:pt>
                <c:pt idx="2">
                  <c:v>2.1703000000000001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Data!$B$9:$J$9</c:f>
              <c:numCache>
                <c:formatCode>0.0000</c:formatCode>
                <c:ptCount val="9"/>
                <c:pt idx="0">
                  <c:v>0.95609999999999995</c:v>
                </c:pt>
                <c:pt idx="1">
                  <c:v>0.94330000000000003</c:v>
                </c:pt>
                <c:pt idx="2">
                  <c:v>0.93879999999999997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Data!$B$10:$J$10</c:f>
              <c:numCache>
                <c:formatCode>0.0000</c:formatCode>
                <c:ptCount val="9"/>
                <c:pt idx="0">
                  <c:v>2.117</c:v>
                </c:pt>
                <c:pt idx="1">
                  <c:v>2.0981999999999998</c:v>
                </c:pt>
                <c:pt idx="2">
                  <c:v>2.1232000000000002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Data!$B$11:$J$11</c:f>
              <c:numCache>
                <c:formatCode>0.0000</c:formatCode>
                <c:ptCount val="9"/>
                <c:pt idx="0">
                  <c:v>9.8000000000000004E-2</c:v>
                </c:pt>
                <c:pt idx="1">
                  <c:v>9.5600000000000004E-2</c:v>
                </c:pt>
                <c:pt idx="2">
                  <c:v>9.4E-2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Data!$B$12:$J$12</c:f>
              <c:numCache>
                <c:formatCode>0.0000</c:formatCode>
                <c:ptCount val="9"/>
                <c:pt idx="0">
                  <c:v>0.49769999999999998</c:v>
                </c:pt>
                <c:pt idx="1">
                  <c:v>0.48139999999999999</c:v>
                </c:pt>
                <c:pt idx="2">
                  <c:v>0.49130000000000001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Data!$B$13:$J$13</c:f>
              <c:numCache>
                <c:formatCode>0.0000</c:formatCode>
                <c:ptCount val="9"/>
                <c:pt idx="0">
                  <c:v>1.8318000000000001</c:v>
                </c:pt>
                <c:pt idx="1">
                  <c:v>1.6964999999999999</c:v>
                </c:pt>
                <c:pt idx="2">
                  <c:v>1.7403999999999999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Data!$B$14:$J$14</c:f>
              <c:numCache>
                <c:formatCode>0.0000</c:formatCode>
                <c:ptCount val="9"/>
                <c:pt idx="0">
                  <c:v>1.3847</c:v>
                </c:pt>
                <c:pt idx="1">
                  <c:v>1.431</c:v>
                </c:pt>
                <c:pt idx="2">
                  <c:v>1.3887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Data!$B$15:$J$15</c:f>
              <c:numCache>
                <c:formatCode>0.0000</c:formatCode>
                <c:ptCount val="9"/>
                <c:pt idx="0">
                  <c:v>2.1280000000000001</c:v>
                </c:pt>
                <c:pt idx="1">
                  <c:v>2.1177999999999999</c:v>
                </c:pt>
                <c:pt idx="2">
                  <c:v>2.1619999999999999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Data!$B$16:$J$16</c:f>
              <c:numCache>
                <c:formatCode>0.0000</c:formatCode>
                <c:ptCount val="9"/>
                <c:pt idx="0">
                  <c:v>1.4479</c:v>
                </c:pt>
                <c:pt idx="1">
                  <c:v>1.4418</c:v>
                </c:pt>
                <c:pt idx="2">
                  <c:v>1.3887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Data!$B$17:$J$17</c:f>
              <c:numCache>
                <c:formatCode>0.0000</c:formatCode>
                <c:ptCount val="9"/>
                <c:pt idx="0">
                  <c:v>1.6889000000000001</c:v>
                </c:pt>
                <c:pt idx="1">
                  <c:v>1.7690999999999999</c:v>
                </c:pt>
                <c:pt idx="2">
                  <c:v>1.7153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Data!$B$18:$J$18</c:f>
              <c:numCache>
                <c:formatCode>0.0000</c:formatCode>
                <c:ptCount val="9"/>
                <c:pt idx="0">
                  <c:v>1.6888000000000001</c:v>
                </c:pt>
                <c:pt idx="1">
                  <c:v>1.7024999999999999</c:v>
                </c:pt>
                <c:pt idx="2">
                  <c:v>1.6952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Data!$B$19:$J$19</c:f>
              <c:numCache>
                <c:formatCode>0.0000</c:formatCode>
                <c:ptCount val="9"/>
                <c:pt idx="0">
                  <c:v>2.3155999999999999</c:v>
                </c:pt>
                <c:pt idx="1">
                  <c:v>2.2248999999999999</c:v>
                </c:pt>
                <c:pt idx="2">
                  <c:v>2.2905000000000002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79168"/>
        <c:axId val="41081088"/>
      </c:scatterChart>
      <c:valAx>
        <c:axId val="4107916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081088"/>
        <c:crosses val="autoZero"/>
        <c:crossBetween val="midCat"/>
      </c:valAx>
      <c:valAx>
        <c:axId val="41081088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07916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92.141900937081672</c:v>
                </c:pt>
                <c:pt idx="2">
                  <c:v>96.845158411423469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98.661227905030856</c:v>
                </c:pt>
                <c:pt idx="2">
                  <c:v>98.190565840393262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99.111950873878115</c:v>
                </c:pt>
                <c:pt idx="2">
                  <c:v>100.29286726499764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97.551020408163268</c:v>
                </c:pt>
                <c:pt idx="2">
                  <c:v>95.918367346938766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96.724934699618245</c:v>
                </c:pt>
                <c:pt idx="2">
                  <c:v>98.714084790034164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92.61382246970193</c:v>
                </c:pt>
                <c:pt idx="2">
                  <c:v>95.010372311387698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103.34368455261067</c:v>
                </c:pt>
                <c:pt idx="2">
                  <c:v>100.28887123564671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99.520676691729321</c:v>
                </c:pt>
                <c:pt idx="2">
                  <c:v>101.59774436090225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99.578700186476965</c:v>
                </c:pt>
                <c:pt idx="2">
                  <c:v>95.91131984253056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104.74865296938836</c:v>
                </c:pt>
                <c:pt idx="2">
                  <c:v>101.56314761087097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100.81122690667929</c:v>
                </c:pt>
                <c:pt idx="2">
                  <c:v>100.37896731406917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96.083088616341342</c:v>
                </c:pt>
                <c:pt idx="2">
                  <c:v>98.916047676628111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1.9480568789713293</c:v>
                  </c:pt>
                  <c:pt idx="2">
                    <c:v>1.1832278453624343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1.9480568789713293</c:v>
                  </c:pt>
                  <c:pt idx="2">
                    <c:v>1.1832278453624343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98.407573934725022</c:v>
                </c:pt>
                <c:pt idx="2">
                  <c:v>98.635626167151884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85.3</c:v>
                </c:pt>
                <c:pt idx="1">
                  <c:v>85.3</c:v>
                </c:pt>
                <c:pt idx="2">
                  <c:v>85.3</c:v>
                </c:pt>
                <c:pt idx="3">
                  <c:v>85.3</c:v>
                </c:pt>
                <c:pt idx="4">
                  <c:v>85.3</c:v>
                </c:pt>
                <c:pt idx="5">
                  <c:v>85.3</c:v>
                </c:pt>
                <c:pt idx="6">
                  <c:v>85.3</c:v>
                </c:pt>
                <c:pt idx="7">
                  <c:v>85.3</c:v>
                </c:pt>
                <c:pt idx="8">
                  <c:v>85.3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114.7</c:v>
                </c:pt>
                <c:pt idx="1">
                  <c:v>114.7</c:v>
                </c:pt>
                <c:pt idx="2">
                  <c:v>114.7</c:v>
                </c:pt>
                <c:pt idx="3">
                  <c:v>114.7</c:v>
                </c:pt>
                <c:pt idx="4">
                  <c:v>114.7</c:v>
                </c:pt>
                <c:pt idx="5">
                  <c:v>114.7</c:v>
                </c:pt>
                <c:pt idx="6">
                  <c:v>114.7</c:v>
                </c:pt>
                <c:pt idx="7">
                  <c:v>114.7</c:v>
                </c:pt>
                <c:pt idx="8">
                  <c:v>114.7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33056"/>
        <c:axId val="43968000"/>
      </c:scatterChart>
      <c:valAx>
        <c:axId val="43933056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68000"/>
        <c:crosses val="autoZero"/>
        <c:crossBetween val="midCat"/>
      </c:valAx>
      <c:valAx>
        <c:axId val="43968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3305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3" t="s">
        <v>0</v>
      </c>
      <c r="D3" s="123"/>
      <c r="E3" s="123"/>
      <c r="F3" s="123"/>
      <c r="G3" s="123"/>
      <c r="H3" s="123"/>
      <c r="I3" s="123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4" t="s">
        <v>91</v>
      </c>
      <c r="E8" s="115"/>
      <c r="F8" s="115"/>
      <c r="G8" s="115"/>
      <c r="H8" s="115"/>
      <c r="I8" s="116"/>
    </row>
    <row r="9" spans="3:9" ht="26.25" customHeight="1" x14ac:dyDescent="0.4">
      <c r="C9" s="69" t="s">
        <v>4</v>
      </c>
      <c r="D9" s="114" t="s">
        <v>92</v>
      </c>
      <c r="E9" s="115"/>
      <c r="F9" s="115"/>
      <c r="G9" s="115"/>
      <c r="H9" s="115"/>
      <c r="I9" s="116"/>
    </row>
    <row r="10" spans="3:9" ht="20" x14ac:dyDescent="0.4">
      <c r="C10" s="69" t="s">
        <v>5</v>
      </c>
      <c r="D10" s="117" t="s">
        <v>93</v>
      </c>
      <c r="E10" s="118"/>
      <c r="F10" s="118"/>
      <c r="G10" s="118"/>
      <c r="H10" s="118"/>
      <c r="I10" s="119"/>
    </row>
    <row r="11" spans="3:9" x14ac:dyDescent="0.25">
      <c r="C11" s="70" t="s">
        <v>6</v>
      </c>
      <c r="D11" s="120"/>
      <c r="E11" s="121"/>
      <c r="F11" s="121"/>
      <c r="G11" s="121"/>
      <c r="H11" s="121"/>
      <c r="I11" s="122"/>
    </row>
    <row r="12" spans="3:9" ht="25.5" customHeight="1" x14ac:dyDescent="0.4">
      <c r="C12" s="69" t="s">
        <v>7</v>
      </c>
      <c r="D12" s="114" t="s">
        <v>94</v>
      </c>
      <c r="E12" s="115"/>
      <c r="F12" s="115"/>
      <c r="G12" s="115"/>
      <c r="H12" s="115"/>
      <c r="I12" s="116"/>
    </row>
    <row r="13" spans="3:9" ht="24.75" customHeight="1" x14ac:dyDescent="0.4">
      <c r="C13" s="69" t="s">
        <v>8</v>
      </c>
      <c r="D13" s="114" t="s">
        <v>95</v>
      </c>
      <c r="E13" s="115"/>
      <c r="F13" s="115"/>
      <c r="G13" s="115"/>
      <c r="H13" s="115"/>
      <c r="I13" s="1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5" sqref="A5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87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88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89</v>
      </c>
      <c r="B26" s="113">
        <v>0</v>
      </c>
      <c r="C26" s="113">
        <v>5</v>
      </c>
      <c r="D26" s="113">
        <v>7</v>
      </c>
      <c r="E26" s="79"/>
      <c r="F26" s="79"/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4" t="s">
        <v>47</v>
      </c>
      <c r="B44" s="124"/>
      <c r="C44" s="124"/>
      <c r="D44" s="124"/>
      <c r="E44" s="124"/>
      <c r="F44" s="124"/>
      <c r="G44" s="124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H30" sqref="H30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0" t="s">
        <v>84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</v>
      </c>
      <c r="C3" s="18" t="s">
        <v>50</v>
      </c>
      <c r="D3" s="17"/>
      <c r="E3" s="7">
        <v>14.7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5</v>
      </c>
      <c r="D6" s="3">
        <v>7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2" t="s">
        <v>62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9">
        <v>2.2410000000000001</v>
      </c>
      <c r="C8" s="109">
        <v>2.0649000000000002</v>
      </c>
      <c r="D8" s="109">
        <v>2.1703000000000001</v>
      </c>
      <c r="E8" s="108"/>
      <c r="F8" s="109"/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9">
        <v>0.95609999999999995</v>
      </c>
      <c r="C9" s="109">
        <v>0.94330000000000003</v>
      </c>
      <c r="D9" s="109">
        <v>0.93879999999999997</v>
      </c>
      <c r="E9" s="108"/>
      <c r="F9" s="109"/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9">
        <v>2.117</v>
      </c>
      <c r="C10" s="109">
        <v>2.0981999999999998</v>
      </c>
      <c r="D10" s="109">
        <v>2.1232000000000002</v>
      </c>
      <c r="E10" s="108"/>
      <c r="F10" s="109"/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9">
        <v>9.8000000000000004E-2</v>
      </c>
      <c r="C11" s="109">
        <v>9.5600000000000004E-2</v>
      </c>
      <c r="D11" s="109">
        <v>9.4E-2</v>
      </c>
      <c r="E11" s="108"/>
      <c r="F11" s="109"/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9">
        <v>0.49769999999999998</v>
      </c>
      <c r="C12" s="109">
        <v>0.48139999999999999</v>
      </c>
      <c r="D12" s="109">
        <v>0.49130000000000001</v>
      </c>
      <c r="E12" s="108"/>
      <c r="F12" s="109"/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9">
        <v>1.8318000000000001</v>
      </c>
      <c r="C13" s="109">
        <v>1.6964999999999999</v>
      </c>
      <c r="D13" s="109">
        <v>1.7403999999999999</v>
      </c>
      <c r="E13" s="108"/>
      <c r="F13" s="109"/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9">
        <v>1.3847</v>
      </c>
      <c r="C14" s="109">
        <v>1.431</v>
      </c>
      <c r="D14" s="109">
        <v>1.3887</v>
      </c>
      <c r="E14" s="108"/>
      <c r="F14" s="109"/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9">
        <v>2.1280000000000001</v>
      </c>
      <c r="C15" s="109">
        <v>2.1177999999999999</v>
      </c>
      <c r="D15" s="109">
        <v>2.1619999999999999</v>
      </c>
      <c r="E15" s="108"/>
      <c r="F15" s="109"/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9">
        <v>1.4479</v>
      </c>
      <c r="C16" s="109">
        <v>1.4418</v>
      </c>
      <c r="D16" s="109">
        <v>1.3887</v>
      </c>
      <c r="E16" s="108"/>
      <c r="F16" s="109"/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9">
        <v>1.6889000000000001</v>
      </c>
      <c r="C17" s="109">
        <v>1.7690999999999999</v>
      </c>
      <c r="D17" s="109">
        <v>1.7153</v>
      </c>
      <c r="E17" s="108"/>
      <c r="F17" s="109"/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9">
        <v>1.6888000000000001</v>
      </c>
      <c r="C18" s="109">
        <v>1.7024999999999999</v>
      </c>
      <c r="D18" s="109">
        <v>1.6952</v>
      </c>
      <c r="E18" s="108"/>
      <c r="F18" s="109"/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9">
        <v>2.3155999999999999</v>
      </c>
      <c r="C19" s="109">
        <v>2.2248999999999999</v>
      </c>
      <c r="D19" s="109">
        <v>2.2905000000000002</v>
      </c>
      <c r="E19" s="108"/>
      <c r="F19" s="109"/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5" t="s">
        <v>63</v>
      </c>
      <c r="L40" s="126"/>
      <c r="M40" s="126"/>
      <c r="N40" s="126"/>
      <c r="O40" s="126"/>
      <c r="P40" s="126"/>
      <c r="Q40" s="126"/>
      <c r="R40" s="126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6" t="s">
        <v>64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92.141900937081672</v>
      </c>
      <c r="D64" s="25">
        <f t="shared" ref="D64:D73" si="2">IF((B8&lt;&gt;0)*ISNUMBER(D8),100*(D8/B8),"")</f>
        <v>96.845158411423469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98.661227905030856</v>
      </c>
      <c r="D65" s="25">
        <f t="shared" si="2"/>
        <v>98.190565840393262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99.111950873878115</v>
      </c>
      <c r="D66" s="25">
        <f t="shared" si="2"/>
        <v>100.29286726499764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97.551020408163268</v>
      </c>
      <c r="D67" s="25">
        <f t="shared" si="2"/>
        <v>95.918367346938766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96.724934699618245</v>
      </c>
      <c r="D68" s="25">
        <f t="shared" si="2"/>
        <v>98.714084790034164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92.61382246970193</v>
      </c>
      <c r="D69" s="25">
        <f t="shared" si="2"/>
        <v>95.010372311387698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103.34368455261067</v>
      </c>
      <c r="D70" s="25">
        <f t="shared" si="2"/>
        <v>100.28887123564671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99.520676691729321</v>
      </c>
      <c r="D71" s="25">
        <f t="shared" si="2"/>
        <v>101.59774436090225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99.578700186476965</v>
      </c>
      <c r="D72" s="25">
        <f t="shared" si="2"/>
        <v>95.91131984253056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104.74865296938836</v>
      </c>
      <c r="D73" s="25">
        <f t="shared" si="2"/>
        <v>101.56314761087097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100.81122690667929</v>
      </c>
      <c r="D74" s="25">
        <f t="shared" ref="D74:D103" si="11">IF((B18&lt;&gt;0)*ISNUMBER(D18),100*(D18/B18),"")</f>
        <v>100.37896731406917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96.083088616341342</v>
      </c>
      <c r="D75" s="25">
        <f t="shared" si="11"/>
        <v>98.916047676628111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65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98.407573934725022</v>
      </c>
      <c r="D114" s="26">
        <f t="shared" si="27"/>
        <v>98.635626167151884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3.7576279450340899</v>
      </c>
      <c r="D116" s="26">
        <f t="shared" si="29"/>
        <v>2.2823409650256901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1.0847337527899461</v>
      </c>
      <c r="D117" s="26">
        <f t="shared" si="30"/>
        <v>0.65885508527004621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1.9480568789713293</v>
      </c>
      <c r="D119" s="26">
        <f t="shared" si="32"/>
        <v>1.1832278453624343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92.141900937081672</v>
      </c>
      <c r="D120" s="26">
        <f t="shared" si="33"/>
        <v>95.010372311387698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104.74865296938836</v>
      </c>
      <c r="D121" s="26">
        <f t="shared" si="34"/>
        <v>101.59774436090225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95</v>
      </c>
      <c r="C122" s="38">
        <f>100-B3</f>
        <v>95</v>
      </c>
      <c r="D122" s="38">
        <f>100-B3</f>
        <v>95</v>
      </c>
      <c r="E122" s="38">
        <f>100-B3</f>
        <v>95</v>
      </c>
      <c r="F122" s="38">
        <f>100-B3</f>
        <v>95</v>
      </c>
      <c r="G122" s="38">
        <f>100-B3</f>
        <v>95</v>
      </c>
      <c r="H122" s="38">
        <f>100-B3</f>
        <v>95</v>
      </c>
      <c r="I122" s="38">
        <f>100-B3</f>
        <v>95</v>
      </c>
      <c r="J122" s="38">
        <f>100-B3</f>
        <v>95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</v>
      </c>
      <c r="C123" s="24">
        <f>100+B3</f>
        <v>105</v>
      </c>
      <c r="D123" s="24">
        <f>100+B3</f>
        <v>105</v>
      </c>
      <c r="E123" s="24">
        <f>100+B3</f>
        <v>105</v>
      </c>
      <c r="F123" s="24">
        <f>100+B3</f>
        <v>105</v>
      </c>
      <c r="G123" s="24">
        <f>100+B3</f>
        <v>105</v>
      </c>
      <c r="H123" s="24">
        <f>100+B3</f>
        <v>105</v>
      </c>
      <c r="I123" s="24">
        <f>100+B3</f>
        <v>105</v>
      </c>
      <c r="J123" s="24">
        <f>100+B3</f>
        <v>105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85.3</v>
      </c>
      <c r="C124" s="24">
        <f>100-E3</f>
        <v>85.3</v>
      </c>
      <c r="D124" s="24">
        <f>100-E3</f>
        <v>85.3</v>
      </c>
      <c r="E124" s="24">
        <f>100-E3</f>
        <v>85.3</v>
      </c>
      <c r="F124" s="24">
        <f>100-E3</f>
        <v>85.3</v>
      </c>
      <c r="G124" s="24">
        <f>100-E3</f>
        <v>85.3</v>
      </c>
      <c r="H124" s="24">
        <f>100-E3</f>
        <v>85.3</v>
      </c>
      <c r="I124" s="24">
        <f>100-E3</f>
        <v>85.3</v>
      </c>
      <c r="J124" s="39">
        <f>100-E3</f>
        <v>85.3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114.7</v>
      </c>
      <c r="C125" s="41">
        <f>100+E3</f>
        <v>114.7</v>
      </c>
      <c r="D125" s="41">
        <f>100+E3</f>
        <v>114.7</v>
      </c>
      <c r="E125" s="41">
        <f>100+E3</f>
        <v>114.7</v>
      </c>
      <c r="F125" s="41">
        <f>100+E3</f>
        <v>114.7</v>
      </c>
      <c r="G125" s="41">
        <f>100+E3</f>
        <v>114.7</v>
      </c>
      <c r="H125" s="41">
        <f>100+E3</f>
        <v>114.7</v>
      </c>
      <c r="I125" s="41">
        <f>100+E3</f>
        <v>114.7</v>
      </c>
      <c r="J125" s="37">
        <f>100+E3</f>
        <v>114.7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 t="s">
        <v>85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10"/>
      <c r="D9" s="110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10"/>
      <c r="D10" s="110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1" t="s">
        <v>90</v>
      </c>
      <c r="D17" s="111"/>
      <c r="E17" s="111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1"/>
      <c r="D18" s="111"/>
      <c r="E18" s="111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1"/>
      <c r="D19" s="111"/>
      <c r="E19" s="111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1"/>
      <c r="D20" s="111"/>
      <c r="E20" s="111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1"/>
      <c r="D21" s="111"/>
      <c r="E21" s="111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1"/>
      <c r="D22" s="111"/>
      <c r="E22" s="111"/>
      <c r="F22" s="10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2"/>
      <c r="D23" s="112" t="s">
        <v>86</v>
      </c>
      <c r="E23" s="112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2022-04-22T07:45:23Z</dcterms:modified>
  <cp:category/>
  <cp:contentStatus/>
</cp:coreProperties>
</file>