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852254BF-4F8A-41A2-ADF5-57B9657FAD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B114" i="1" l="1"/>
  <c r="I120" i="1"/>
  <c r="J119" i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<sst xmlns="http://schemas.openxmlformats.org/spreadsheetml/2006/main" count="107" uniqueCount="97">
  <si>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</si>
  <si>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</si>
  <si>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</si>
  <si>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</si>
  <si>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</si>
  <si>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</si>
  <si>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</si>
  <si>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</si>
  <si>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</si>
  <si>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</si>
  <si>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</si>
  <si>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</si>
  <si>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</si>
  <si>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</si>
  <si>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</si>
  <si>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</si>
  <si>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</si>
  <si>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</si>
  <si>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</si>
  <si>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</si>
  <si>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</si>
  <si>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</si>
  <si>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</si>
  <si>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</si>
  <si>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</si>
  <si>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</si>
  <si>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</si>
  <si>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</si>
  <si>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</si>
  <si>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</si>
  <si>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</si>
  <si>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</si>
  <si>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</si>
  <si>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</si>
  <si>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</si>
  <si>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</si>
  <si>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</si>
  <si>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</si>
  <si>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</si>
  <si>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</si>
  <si>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</si>
  <si>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</si>
  <si>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</si>
  <si>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</si>
  <si>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</si>
  <si>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</si>
  <si>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</si>
  <si>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</si>
  <si>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</si>
  <si>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</si>
  <si>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</si>
  <si>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</si>
  <si>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</si>
  <si>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</si>
  <si>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</si>
  <si>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</si>
  <si>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</si>
  <si>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</si>
  <si>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</si>
  <si>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</si>
  <si>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</si>
  <si>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</si>
  <si>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</si>
  <si>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</si>
  <si>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</si>
  <si>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</si>
  <si>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</si>
  <si>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</si>
  <si>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</si>
  <si>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</si>
  <si>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</si>
  <si>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</si>
  <si>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</si>
  <si>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</si>
  <si>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</si>
  <si>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</si>
  <si>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</si>
  <si>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</si>
  <si>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</si>
  <si>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</si>
  <si>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</si>
  <si>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</si>
  <si>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</si>
  <si>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</si>
  <si>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T4 avpipettert i romtemperatur (Alinity i 2022)</t>
  </si>
  <si>
    <t>En "fot" så vidt utenfor biaskrav etter 5 dager, og hele "foten" ut etter 7 dager, men kun 4,6% endring på snittverdi, liten klinisk betydning. Ok</t>
  </si>
  <si>
    <t>Et par punkter går ut ifht tillatt totalfeil, men ikke mye med unntak av prøve 7 etter 7 dager (prøve 7 går mye mindre ut etter 10 dager enn 7 dager).</t>
  </si>
  <si>
    <t>09.03.2022, Finn Erik Aas</t>
  </si>
  <si>
    <t>T4 avpippetert i romtemp, frosset og analysert i batch</t>
  </si>
  <si>
    <t>Abbott T4</t>
  </si>
  <si>
    <t>Antall dager i romtemp</t>
  </si>
  <si>
    <t xml:space="preserve">Godkjenner holdbarhet intil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</si>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</sst>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0" fillId="5" borderId="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87.16</c:v>
                </c:pt>
                <c:pt idx="1">
                  <c:v>84.45</c:v>
                </c:pt>
                <c:pt idx="2">
                  <c:v>87.67</c:v>
                </c:pt>
                <c:pt idx="3">
                  <c:v>94.14</c:v>
                </c:pt>
                <c:pt idx="4">
                  <c:v>92.05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104.86</c:v>
                </c:pt>
                <c:pt idx="1">
                  <c:v>106.29</c:v>
                </c:pt>
                <c:pt idx="2">
                  <c:v>106.68</c:v>
                </c:pt>
                <c:pt idx="3">
                  <c:v>108.54</c:v>
                </c:pt>
                <c:pt idx="4">
                  <c:v>109.91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75.400000000000006</c:v>
                </c:pt>
                <c:pt idx="1">
                  <c:v>71.88</c:v>
                </c:pt>
                <c:pt idx="2">
                  <c:v>75.069999999999993</c:v>
                </c:pt>
                <c:pt idx="3">
                  <c:v>73.77</c:v>
                </c:pt>
                <c:pt idx="4">
                  <c:v>78.23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137.41999999999999</c:v>
                </c:pt>
                <c:pt idx="1">
                  <c:v>129.57</c:v>
                </c:pt>
                <c:pt idx="2">
                  <c:v>123.57</c:v>
                </c:pt>
                <c:pt idx="3">
                  <c:v>130.61000000000001</c:v>
                </c:pt>
                <c:pt idx="4">
                  <c:v>141.47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152.24</c:v>
                </c:pt>
                <c:pt idx="1">
                  <c:v>142.11000000000001</c:v>
                </c:pt>
                <c:pt idx="2">
                  <c:v>150.35</c:v>
                </c:pt>
                <c:pt idx="3">
                  <c:v>148.11000000000001</c:v>
                </c:pt>
                <c:pt idx="4">
                  <c:v>151.69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89.65</c:v>
                </c:pt>
                <c:pt idx="1">
                  <c:v>88.16</c:v>
                </c:pt>
                <c:pt idx="2">
                  <c:v>88.8</c:v>
                </c:pt>
                <c:pt idx="3">
                  <c:v>90.85</c:v>
                </c:pt>
                <c:pt idx="4">
                  <c:v>92.96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78.67</c:v>
                </c:pt>
                <c:pt idx="1">
                  <c:v>83.98</c:v>
                </c:pt>
                <c:pt idx="2">
                  <c:v>85.37</c:v>
                </c:pt>
                <c:pt idx="3">
                  <c:v>94.11</c:v>
                </c:pt>
                <c:pt idx="4">
                  <c:v>87.24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69.709999999999994</c:v>
                </c:pt>
                <c:pt idx="1">
                  <c:v>72.489999999999995</c:v>
                </c:pt>
                <c:pt idx="2">
                  <c:v>73.08</c:v>
                </c:pt>
                <c:pt idx="3">
                  <c:v>76.48</c:v>
                </c:pt>
                <c:pt idx="4">
                  <c:v>78.69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111.83</c:v>
                </c:pt>
                <c:pt idx="1">
                  <c:v>119.89</c:v>
                </c:pt>
                <c:pt idx="2">
                  <c:v>118.2</c:v>
                </c:pt>
                <c:pt idx="3">
                  <c:v>120.2</c:v>
                </c:pt>
                <c:pt idx="4">
                  <c:v>121.84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80.510000000000005</c:v>
                </c:pt>
                <c:pt idx="1">
                  <c:v>86.83</c:v>
                </c:pt>
                <c:pt idx="2">
                  <c:v>87.8</c:v>
                </c:pt>
                <c:pt idx="3">
                  <c:v>85.6</c:v>
                </c:pt>
                <c:pt idx="4">
                  <c:v>88.23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87.44</c:v>
                </c:pt>
                <c:pt idx="1">
                  <c:v>92.34</c:v>
                </c:pt>
                <c:pt idx="2">
                  <c:v>96.26</c:v>
                </c:pt>
                <c:pt idx="3">
                  <c:v>93.74</c:v>
                </c:pt>
                <c:pt idx="4">
                  <c:v>100.06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73.069999999999993</c:v>
                </c:pt>
                <c:pt idx="1">
                  <c:v>77.05</c:v>
                </c:pt>
                <c:pt idx="2">
                  <c:v>75.400000000000006</c:v>
                </c:pt>
                <c:pt idx="3">
                  <c:v>74.47</c:v>
                </c:pt>
                <c:pt idx="4">
                  <c:v>77.27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90432"/>
        <c:axId val="43779584"/>
      </c:scatterChart>
      <c:valAx>
        <c:axId val="4109043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79584"/>
        <c:crosses val="autoZero"/>
        <c:crossBetween val="midCat"/>
      </c:valAx>
      <c:valAx>
        <c:axId val="43779584"/>
        <c:scaling>
          <c:orientation val="minMax"/>
          <c:max val="16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9043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96.890775585130811</c:v>
                </c:pt>
                <c:pt idx="2">
                  <c:v>100.58513079394218</c:v>
                </c:pt>
                <c:pt idx="3">
                  <c:v>108.00826067003213</c:v>
                </c:pt>
                <c:pt idx="4">
                  <c:v>105.61037173015144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101.36372305931719</c:v>
                </c:pt>
                <c:pt idx="2">
                  <c:v>101.73564753004005</c:v>
                </c:pt>
                <c:pt idx="3">
                  <c:v>103.50944115964143</c:v>
                </c:pt>
                <c:pt idx="4">
                  <c:v>104.81594506961662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95.331564986737376</c:v>
                </c:pt>
                <c:pt idx="2">
                  <c:v>99.562334217506603</c:v>
                </c:pt>
                <c:pt idx="3">
                  <c:v>97.83819628647214</c:v>
                </c:pt>
                <c:pt idx="4">
                  <c:v>103.75331564986736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94.287585504293418</c:v>
                </c:pt>
                <c:pt idx="2">
                  <c:v>89.921408819676913</c:v>
                </c:pt>
                <c:pt idx="3">
                  <c:v>95.044389462960282</c:v>
                </c:pt>
                <c:pt idx="4">
                  <c:v>102.94716926211616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93.346032580136622</c:v>
                </c:pt>
                <c:pt idx="2">
                  <c:v>98.758539148712558</c:v>
                </c:pt>
                <c:pt idx="3">
                  <c:v>97.2871781397793</c:v>
                </c:pt>
                <c:pt idx="4">
                  <c:v>99.638728323699411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98.337981037367527</c:v>
                </c:pt>
                <c:pt idx="2">
                  <c:v>99.051868377021748</c:v>
                </c:pt>
                <c:pt idx="3">
                  <c:v>101.33853876185164</c:v>
                </c:pt>
                <c:pt idx="4">
                  <c:v>103.69213608477411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106.7497139951697</c:v>
                </c:pt>
                <c:pt idx="2">
                  <c:v>108.51658828015762</c:v>
                </c:pt>
                <c:pt idx="3">
                  <c:v>119.62628702173636</c:v>
                </c:pt>
                <c:pt idx="4">
                  <c:v>110.89360620312698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103.98795007889829</c:v>
                </c:pt>
                <c:pt idx="2">
                  <c:v>104.83431358485153</c:v>
                </c:pt>
                <c:pt idx="3">
                  <c:v>109.71166260220917</c:v>
                </c:pt>
                <c:pt idx="4">
                  <c:v>112.88193946349161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107.20736832692479</c:v>
                </c:pt>
                <c:pt idx="2">
                  <c:v>105.69614593579541</c:v>
                </c:pt>
                <c:pt idx="3">
                  <c:v>107.4845748010373</c:v>
                </c:pt>
                <c:pt idx="4">
                  <c:v>108.95108647053564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107.84995652713947</c:v>
                </c:pt>
                <c:pt idx="2">
                  <c:v>109.05477580424791</c:v>
                </c:pt>
                <c:pt idx="3">
                  <c:v>106.32219600049682</c:v>
                </c:pt>
                <c:pt idx="4">
                  <c:v>109.58887094770834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105.60384263494969</c:v>
                </c:pt>
                <c:pt idx="2">
                  <c:v>110.08691674290942</c:v>
                </c:pt>
                <c:pt idx="3">
                  <c:v>107.20494053064959</c:v>
                </c:pt>
                <c:pt idx="4">
                  <c:v>114.43275388838062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105.44683180511838</c:v>
                </c:pt>
                <c:pt idx="2">
                  <c:v>103.18872314219243</c:v>
                </c:pt>
                <c:pt idx="3">
                  <c:v>101.91597098672507</c:v>
                </c:pt>
                <c:pt idx="4">
                  <c:v>105.74791296017519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2.8251780990147268</c:v>
                  </c:pt>
                  <c:pt idx="2">
                    <c:v>2.9233729234399748</c:v>
                  </c:pt>
                  <c:pt idx="3">
                    <c:v>3.464150647157064</c:v>
                  </c:pt>
                  <c:pt idx="4">
                    <c:v>2.2961682764376876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2.8251780990147268</c:v>
                  </c:pt>
                  <c:pt idx="2">
                    <c:v>2.9233729234399748</c:v>
                  </c:pt>
                  <c:pt idx="3">
                    <c:v>3.464150647157064</c:v>
                  </c:pt>
                  <c:pt idx="4">
                    <c:v>2.2961682764376876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101.36694384343194</c:v>
                </c:pt>
                <c:pt idx="2">
                  <c:v>102.58269936475455</c:v>
                </c:pt>
                <c:pt idx="3">
                  <c:v>104.60763636863261</c:v>
                </c:pt>
                <c:pt idx="4">
                  <c:v>106.91281967113696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94.9</c:v>
                </c:pt>
                <c:pt idx="1">
                  <c:v>94.9</c:v>
                </c:pt>
                <c:pt idx="2">
                  <c:v>94.9</c:v>
                </c:pt>
                <c:pt idx="3">
                  <c:v>94.9</c:v>
                </c:pt>
                <c:pt idx="4">
                  <c:v>94.9</c:v>
                </c:pt>
                <c:pt idx="5">
                  <c:v>94.9</c:v>
                </c:pt>
                <c:pt idx="6">
                  <c:v>94.9</c:v>
                </c:pt>
                <c:pt idx="7">
                  <c:v>94.9</c:v>
                </c:pt>
                <c:pt idx="8">
                  <c:v>94.9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105.1</c:v>
                </c:pt>
                <c:pt idx="1">
                  <c:v>105.1</c:v>
                </c:pt>
                <c:pt idx="2">
                  <c:v>105.1</c:v>
                </c:pt>
                <c:pt idx="3">
                  <c:v>105.1</c:v>
                </c:pt>
                <c:pt idx="4">
                  <c:v>105.1</c:v>
                </c:pt>
                <c:pt idx="5">
                  <c:v>105.1</c:v>
                </c:pt>
                <c:pt idx="6">
                  <c:v>105.1</c:v>
                </c:pt>
                <c:pt idx="7">
                  <c:v>105.1</c:v>
                </c:pt>
                <c:pt idx="8">
                  <c:v>105.1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91.3</c:v>
                </c:pt>
                <c:pt idx="1">
                  <c:v>91.3</c:v>
                </c:pt>
                <c:pt idx="2">
                  <c:v>91.3</c:v>
                </c:pt>
                <c:pt idx="3">
                  <c:v>91.3</c:v>
                </c:pt>
                <c:pt idx="4">
                  <c:v>91.3</c:v>
                </c:pt>
                <c:pt idx="5">
                  <c:v>91.3</c:v>
                </c:pt>
                <c:pt idx="6">
                  <c:v>91.3</c:v>
                </c:pt>
                <c:pt idx="7">
                  <c:v>91.3</c:v>
                </c:pt>
                <c:pt idx="8">
                  <c:v>91.3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108.7</c:v>
                </c:pt>
                <c:pt idx="1">
                  <c:v>108.7</c:v>
                </c:pt>
                <c:pt idx="2">
                  <c:v>108.7</c:v>
                </c:pt>
                <c:pt idx="3">
                  <c:v>108.7</c:v>
                </c:pt>
                <c:pt idx="4">
                  <c:v>108.7</c:v>
                </c:pt>
                <c:pt idx="5">
                  <c:v>108.7</c:v>
                </c:pt>
                <c:pt idx="6">
                  <c:v>108.7</c:v>
                </c:pt>
                <c:pt idx="7">
                  <c:v>108.7</c:v>
                </c:pt>
                <c:pt idx="8">
                  <c:v>108.7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48672"/>
        <c:axId val="43971328"/>
      </c:scatterChart>
      <c:valAx>
        <c:axId val="43948672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71328"/>
        <c:crosses val="autoZero"/>
        <c:crossBetween val="midCat"/>
      </c:valAx>
      <c:valAx>
        <c:axId val="43971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4867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92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93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94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95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96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1" sqref="A11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88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89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90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E70" sqref="E70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5.0999999999999996</v>
      </c>
      <c r="C3" s="18" t="s">
        <v>50</v>
      </c>
      <c r="D3" s="17"/>
      <c r="E3" s="7">
        <v>8.6999999999999993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87.16</v>
      </c>
      <c r="C8" s="108">
        <v>84.45</v>
      </c>
      <c r="D8" s="108">
        <v>87.67</v>
      </c>
      <c r="E8" s="108">
        <v>94.14</v>
      </c>
      <c r="F8" s="108">
        <v>92.05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104.86</v>
      </c>
      <c r="C9" s="108">
        <v>106.29</v>
      </c>
      <c r="D9" s="108">
        <v>106.68</v>
      </c>
      <c r="E9" s="108">
        <v>108.54</v>
      </c>
      <c r="F9" s="108">
        <v>109.91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75.400000000000006</v>
      </c>
      <c r="C10" s="108">
        <v>71.88</v>
      </c>
      <c r="D10" s="108">
        <v>75.069999999999993</v>
      </c>
      <c r="E10" s="108">
        <v>73.77</v>
      </c>
      <c r="F10" s="108">
        <v>78.23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137.41999999999999</v>
      </c>
      <c r="C11" s="108">
        <v>129.57</v>
      </c>
      <c r="D11" s="108">
        <v>123.57</v>
      </c>
      <c r="E11" s="108">
        <v>130.61000000000001</v>
      </c>
      <c r="F11" s="108">
        <v>141.47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152.24</v>
      </c>
      <c r="C12" s="108">
        <v>142.11000000000001</v>
      </c>
      <c r="D12" s="108">
        <v>150.35</v>
      </c>
      <c r="E12" s="108">
        <v>148.11000000000001</v>
      </c>
      <c r="F12" s="108">
        <v>151.69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89.65</v>
      </c>
      <c r="C13" s="108">
        <v>88.16</v>
      </c>
      <c r="D13" s="108">
        <v>88.8</v>
      </c>
      <c r="E13" s="108">
        <v>90.85</v>
      </c>
      <c r="F13" s="108">
        <v>92.96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78.67</v>
      </c>
      <c r="C14" s="108">
        <v>83.98</v>
      </c>
      <c r="D14" s="108">
        <v>85.37</v>
      </c>
      <c r="E14" s="108">
        <v>94.11</v>
      </c>
      <c r="F14" s="108">
        <v>87.24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69.709999999999994</v>
      </c>
      <c r="C15" s="108">
        <v>72.489999999999995</v>
      </c>
      <c r="D15" s="108">
        <v>73.08</v>
      </c>
      <c r="E15" s="108">
        <v>76.48</v>
      </c>
      <c r="F15" s="108">
        <v>78.69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111.83</v>
      </c>
      <c r="C16" s="108">
        <v>119.89</v>
      </c>
      <c r="D16" s="108">
        <v>118.2</v>
      </c>
      <c r="E16" s="108">
        <v>120.2</v>
      </c>
      <c r="F16" s="108">
        <v>121.84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80.510000000000005</v>
      </c>
      <c r="C17" s="108">
        <v>86.83</v>
      </c>
      <c r="D17" s="108">
        <v>87.8</v>
      </c>
      <c r="E17" s="108">
        <v>85.6</v>
      </c>
      <c r="F17" s="108">
        <v>88.23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87.44</v>
      </c>
      <c r="C18" s="108">
        <v>92.34</v>
      </c>
      <c r="D18" s="108">
        <v>96.26</v>
      </c>
      <c r="E18" s="108">
        <v>93.74</v>
      </c>
      <c r="F18" s="108">
        <v>100.06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73.069999999999993</v>
      </c>
      <c r="C19" s="108">
        <v>77.05</v>
      </c>
      <c r="D19" s="108">
        <v>75.400000000000006</v>
      </c>
      <c r="E19" s="108">
        <v>74.47</v>
      </c>
      <c r="F19" s="108">
        <v>77.27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96.890775585130811</v>
      </c>
      <c r="D64" s="25">
        <f t="shared" ref="D64:D73" si="2">IF((B8&lt;&gt;0)*ISNUMBER(D8),100*(D8/B8),"")</f>
        <v>100.58513079394218</v>
      </c>
      <c r="E64" s="25">
        <f t="shared" ref="E64:E73" si="3">IF((B8&lt;&gt;0)*ISNUMBER(E8),100*(E8/B8),"")</f>
        <v>108.00826067003213</v>
      </c>
      <c r="F64" s="25">
        <f t="shared" ref="F64:F73" si="4">IF((B8&lt;&gt;0)*ISNUMBER(F8),100*(F8/B8),"")</f>
        <v>105.61037173015144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101.36372305931719</v>
      </c>
      <c r="D65" s="25">
        <f t="shared" si="2"/>
        <v>101.73564753004005</v>
      </c>
      <c r="E65" s="25">
        <f t="shared" si="3"/>
        <v>103.50944115964143</v>
      </c>
      <c r="F65" s="25">
        <f t="shared" si="4"/>
        <v>104.81594506961662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95.331564986737376</v>
      </c>
      <c r="D66" s="25">
        <f t="shared" si="2"/>
        <v>99.562334217506603</v>
      </c>
      <c r="E66" s="25">
        <f t="shared" si="3"/>
        <v>97.83819628647214</v>
      </c>
      <c r="F66" s="25">
        <f t="shared" si="4"/>
        <v>103.75331564986736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94.287585504293418</v>
      </c>
      <c r="D67" s="25">
        <f t="shared" si="2"/>
        <v>89.921408819676913</v>
      </c>
      <c r="E67" s="25">
        <f t="shared" si="3"/>
        <v>95.044389462960282</v>
      </c>
      <c r="F67" s="25">
        <f t="shared" si="4"/>
        <v>102.94716926211616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93.346032580136622</v>
      </c>
      <c r="D68" s="25">
        <f t="shared" si="2"/>
        <v>98.758539148712558</v>
      </c>
      <c r="E68" s="25">
        <f t="shared" si="3"/>
        <v>97.2871781397793</v>
      </c>
      <c r="F68" s="25">
        <f t="shared" si="4"/>
        <v>99.638728323699411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98.337981037367527</v>
      </c>
      <c r="D69" s="25">
        <f t="shared" si="2"/>
        <v>99.051868377021748</v>
      </c>
      <c r="E69" s="25">
        <f t="shared" si="3"/>
        <v>101.33853876185164</v>
      </c>
      <c r="F69" s="25">
        <f t="shared" si="4"/>
        <v>103.69213608477411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106.7497139951697</v>
      </c>
      <c r="D70" s="25">
        <f t="shared" si="2"/>
        <v>108.51658828015762</v>
      </c>
      <c r="E70" s="25">
        <f t="shared" si="3"/>
        <v>119.62628702173636</v>
      </c>
      <c r="F70" s="25">
        <f t="shared" si="4"/>
        <v>110.89360620312698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103.98795007889829</v>
      </c>
      <c r="D71" s="25">
        <f t="shared" si="2"/>
        <v>104.83431358485153</v>
      </c>
      <c r="E71" s="25">
        <f t="shared" si="3"/>
        <v>109.71166260220917</v>
      </c>
      <c r="F71" s="25">
        <f t="shared" si="4"/>
        <v>112.88193946349161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107.20736832692479</v>
      </c>
      <c r="D72" s="25">
        <f t="shared" si="2"/>
        <v>105.69614593579541</v>
      </c>
      <c r="E72" s="25">
        <f t="shared" si="3"/>
        <v>107.4845748010373</v>
      </c>
      <c r="F72" s="25">
        <f t="shared" si="4"/>
        <v>108.95108647053564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107.84995652713947</v>
      </c>
      <c r="D73" s="25">
        <f t="shared" si="2"/>
        <v>109.05477580424791</v>
      </c>
      <c r="E73" s="25">
        <f t="shared" si="3"/>
        <v>106.32219600049682</v>
      </c>
      <c r="F73" s="25">
        <f t="shared" si="4"/>
        <v>109.58887094770834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105.60384263494969</v>
      </c>
      <c r="D74" s="25">
        <f t="shared" ref="D74:D103" si="11">IF((B18&lt;&gt;0)*ISNUMBER(D18),100*(D18/B18),"")</f>
        <v>110.08691674290942</v>
      </c>
      <c r="E74" s="25">
        <f t="shared" ref="E74:E103" si="12">IF((B18&lt;&gt;0)*ISNUMBER(E18),100*(E18/B18),"")</f>
        <v>107.20494053064959</v>
      </c>
      <c r="F74" s="25">
        <f t="shared" ref="F74:F103" si="13">IF((B18&lt;&gt;0)*ISNUMBER(F18),100*(F18/B18),"")</f>
        <v>114.43275388838062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105.44683180511838</v>
      </c>
      <c r="D75" s="25">
        <f t="shared" si="11"/>
        <v>103.18872314219243</v>
      </c>
      <c r="E75" s="25">
        <f t="shared" si="12"/>
        <v>101.91597098672507</v>
      </c>
      <c r="F75" s="25">
        <f t="shared" si="13"/>
        <v>105.74791296017519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101.36694384343194</v>
      </c>
      <c r="D114" s="26">
        <f t="shared" si="27"/>
        <v>102.58269936475455</v>
      </c>
      <c r="E114" s="26">
        <f t="shared" si="27"/>
        <v>104.60763636863261</v>
      </c>
      <c r="F114" s="26">
        <f t="shared" si="27"/>
        <v>106.91281967113696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5.4495165357603845</v>
      </c>
      <c r="D116" s="26">
        <f t="shared" si="29"/>
        <v>5.6389255927037665</v>
      </c>
      <c r="E116" s="26">
        <f t="shared" si="29"/>
        <v>6.6820375822080349</v>
      </c>
      <c r="F116" s="26">
        <f t="shared" si="29"/>
        <v>4.4291037778112026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1.5731399194372875</v>
      </c>
      <c r="D117" s="26">
        <f t="shared" si="30"/>
        <v>1.6278176044438948</v>
      </c>
      <c r="E117" s="26">
        <f t="shared" si="30"/>
        <v>1.9289380984115025</v>
      </c>
      <c r="F117" s="26">
        <f t="shared" si="30"/>
        <v>1.2785721291940433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2.8251780990147268</v>
      </c>
      <c r="D119" s="26">
        <f t="shared" si="32"/>
        <v>2.9233729234399748</v>
      </c>
      <c r="E119" s="26">
        <f t="shared" si="32"/>
        <v>3.464150647157064</v>
      </c>
      <c r="F119" s="26">
        <f t="shared" si="32"/>
        <v>2.2961682764376876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93.346032580136622</v>
      </c>
      <c r="D120" s="26">
        <f t="shared" si="33"/>
        <v>89.921408819676913</v>
      </c>
      <c r="E120" s="26">
        <f t="shared" si="33"/>
        <v>95.044389462960282</v>
      </c>
      <c r="F120" s="26">
        <f t="shared" si="33"/>
        <v>99.638728323699411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107.84995652713947</v>
      </c>
      <c r="D121" s="26">
        <f t="shared" si="34"/>
        <v>110.08691674290942</v>
      </c>
      <c r="E121" s="26">
        <f t="shared" si="34"/>
        <v>119.62628702173636</v>
      </c>
      <c r="F121" s="26">
        <f t="shared" si="34"/>
        <v>114.43275388838062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94.9</v>
      </c>
      <c r="C122" s="38">
        <f>100-B3</f>
        <v>94.9</v>
      </c>
      <c r="D122" s="38">
        <f>100-B3</f>
        <v>94.9</v>
      </c>
      <c r="E122" s="38">
        <f>100-B3</f>
        <v>94.9</v>
      </c>
      <c r="F122" s="38">
        <f>100-B3</f>
        <v>94.9</v>
      </c>
      <c r="G122" s="38">
        <f>100-B3</f>
        <v>94.9</v>
      </c>
      <c r="H122" s="38">
        <f>100-B3</f>
        <v>94.9</v>
      </c>
      <c r="I122" s="38">
        <f>100-B3</f>
        <v>94.9</v>
      </c>
      <c r="J122" s="38">
        <f>100-B3</f>
        <v>94.9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105.1</v>
      </c>
      <c r="C123" s="24">
        <f>100+B3</f>
        <v>105.1</v>
      </c>
      <c r="D123" s="24">
        <f>100+B3</f>
        <v>105.1</v>
      </c>
      <c r="E123" s="24">
        <f>100+B3</f>
        <v>105.1</v>
      </c>
      <c r="F123" s="24">
        <f>100+B3</f>
        <v>105.1</v>
      </c>
      <c r="G123" s="24">
        <f>100+B3</f>
        <v>105.1</v>
      </c>
      <c r="H123" s="24">
        <f>100+B3</f>
        <v>105.1</v>
      </c>
      <c r="I123" s="24">
        <f>100+B3</f>
        <v>105.1</v>
      </c>
      <c r="J123" s="24">
        <f>100+B3</f>
        <v>105.1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91.3</v>
      </c>
      <c r="C124" s="24">
        <f>100-E3</f>
        <v>91.3</v>
      </c>
      <c r="D124" s="24">
        <f>100-E3</f>
        <v>91.3</v>
      </c>
      <c r="E124" s="24">
        <f>100-E3</f>
        <v>91.3</v>
      </c>
      <c r="F124" s="24">
        <f>100-E3</f>
        <v>91.3</v>
      </c>
      <c r="G124" s="24">
        <f>100-E3</f>
        <v>91.3</v>
      </c>
      <c r="H124" s="24">
        <f>100-E3</f>
        <v>91.3</v>
      </c>
      <c r="I124" s="24">
        <f>100-E3</f>
        <v>91.3</v>
      </c>
      <c r="J124" s="39">
        <f>100-E3</f>
        <v>91.3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108.7</v>
      </c>
      <c r="C125" s="41">
        <f>100+E3</f>
        <v>108.7</v>
      </c>
      <c r="D125" s="41">
        <f>100+E3</f>
        <v>108.7</v>
      </c>
      <c r="E125" s="41">
        <f>100+E3</f>
        <v>108.7</v>
      </c>
      <c r="F125" s="41">
        <f>100+E3</f>
        <v>108.7</v>
      </c>
      <c r="G125" s="41">
        <f>100+E3</f>
        <v>108.7</v>
      </c>
      <c r="H125" s="41">
        <f>100+E3</f>
        <v>108.7</v>
      </c>
      <c r="I125" s="41">
        <f>100+E3</f>
        <v>108.7</v>
      </c>
      <c r="J125" s="37">
        <f>100+E3</f>
        <v>108.7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9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9" t="s">
        <v>86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9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2"/>
      <c r="D9" s="112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12"/>
      <c r="D10" s="112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0" t="s">
        <v>91</v>
      </c>
      <c r="D17" s="110"/>
      <c r="E17" s="110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0"/>
      <c r="D18" s="110"/>
      <c r="E18" s="110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0"/>
      <c r="D19" s="110"/>
      <c r="E19" s="110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0"/>
      <c r="D20" s="110"/>
      <c r="E20" s="110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0"/>
      <c r="D21" s="110"/>
      <c r="E21" s="110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0"/>
      <c r="D22" s="110"/>
      <c r="E22" s="110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1"/>
      <c r="D23" s="111" t="s">
        <v>87</v>
      </c>
      <c r="E23" s="111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2022-04-22T07:44:34Z</dcterms:modified>
  <cp:category/>
  <cp:contentStatus/>
</cp:coreProperties>
</file>